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9F377A0F-36AB-413B-BE3F-F1AD38ACD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ear 1" sheetId="1" r:id="rId1"/>
    <sheet name="Year 2" sheetId="7" r:id="rId2"/>
    <sheet name="Year 3" sheetId="3" r:id="rId3"/>
    <sheet name="Year 4" sheetId="4" r:id="rId4"/>
    <sheet name="Year 5" sheetId="5" r:id="rId5"/>
    <sheet name="Composite" sheetId="6" r:id="rId6"/>
  </sheets>
  <definedNames>
    <definedName name="_xlnm._FilterDatabase" localSheetId="5" hidden="1">Composite!$A$1:$I$57</definedName>
    <definedName name="_xlnm._FilterDatabase" localSheetId="4" hidden="1">'Year 5'!$A$1:$I$57</definedName>
    <definedName name="_xlnm.Print_Area" localSheetId="5">Composite!$A$1:$J$62</definedName>
    <definedName name="_xlnm.Print_Area" localSheetId="0">'Year 1'!$A$1:$J$62</definedName>
    <definedName name="_xlnm.Print_Area" localSheetId="1">'Year 2'!$A$1:$J$62</definedName>
    <definedName name="_xlnm.Print_Area" localSheetId="2">'Year 3'!$A$1:$J$62</definedName>
    <definedName name="_xlnm.Print_Area" localSheetId="3">'Year 4'!$A$1:$I$63</definedName>
    <definedName name="_xlnm.Print_Area" localSheetId="4">'Year 5'!$A$1:$I$63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7" l="1"/>
  <c r="A27" i="3" s="1"/>
  <c r="A27" i="4" l="1"/>
  <c r="B5" i="6"/>
  <c r="B6" i="6"/>
  <c r="B7" i="6"/>
  <c r="B8" i="6"/>
  <c r="B9" i="6"/>
  <c r="B10" i="6"/>
  <c r="B12" i="6"/>
  <c r="B13" i="6"/>
  <c r="B14" i="6"/>
  <c r="B15" i="6"/>
  <c r="A27" i="5" l="1"/>
  <c r="E60" i="3"/>
  <c r="E61" i="6"/>
  <c r="E60" i="6"/>
  <c r="E61" i="3"/>
  <c r="E61" i="4"/>
  <c r="E61" i="5"/>
  <c r="E61" i="7"/>
  <c r="E60" i="4"/>
  <c r="E60" i="5"/>
  <c r="E60" i="7"/>
  <c r="J10" i="1"/>
  <c r="I21" i="5"/>
  <c r="I22" i="5"/>
  <c r="I23" i="5"/>
  <c r="I24" i="5"/>
  <c r="I25" i="5"/>
  <c r="I21" i="4"/>
  <c r="I22" i="4"/>
  <c r="I23" i="4"/>
  <c r="I21" i="3"/>
  <c r="I22" i="3"/>
  <c r="I21" i="7"/>
  <c r="I22" i="7"/>
  <c r="I22" i="1"/>
  <c r="I21" i="1"/>
  <c r="J63" i="5" l="1"/>
  <c r="J63" i="4"/>
  <c r="J63" i="3"/>
  <c r="J63" i="7"/>
  <c r="B10" i="7"/>
  <c r="B9" i="7"/>
  <c r="B8" i="7"/>
  <c r="B7" i="7"/>
  <c r="B6" i="7"/>
  <c r="B5" i="7"/>
  <c r="J5" i="1" l="1"/>
  <c r="D19" i="7" l="1"/>
  <c r="D19" i="3" s="1"/>
  <c r="D19" i="4" s="1"/>
  <c r="D19" i="5" s="1"/>
  <c r="D18" i="7"/>
  <c r="D18" i="3" s="1"/>
  <c r="D18" i="4" s="1"/>
  <c r="D18" i="5" s="1"/>
  <c r="A2" i="6"/>
  <c r="A1" i="6"/>
  <c r="A2" i="5"/>
  <c r="A1" i="5"/>
  <c r="A2" i="4"/>
  <c r="A1" i="4"/>
  <c r="A2" i="3"/>
  <c r="A1" i="3"/>
  <c r="A2" i="7"/>
  <c r="A1" i="7"/>
  <c r="D5" i="7"/>
  <c r="J5" i="7" s="1"/>
  <c r="E5" i="1"/>
  <c r="I5" i="1" s="1"/>
  <c r="I12" i="1"/>
  <c r="J6" i="1"/>
  <c r="J7" i="1"/>
  <c r="J8" i="1"/>
  <c r="J9" i="1"/>
  <c r="D6" i="7"/>
  <c r="J6" i="7" s="1"/>
  <c r="D7" i="7"/>
  <c r="E7" i="7" s="1"/>
  <c r="I7" i="7" s="1"/>
  <c r="D8" i="7"/>
  <c r="E8" i="7" s="1"/>
  <c r="I8" i="7" s="1"/>
  <c r="D9" i="7"/>
  <c r="D9" i="3" s="1"/>
  <c r="D9" i="4" s="1"/>
  <c r="J9" i="4" s="1"/>
  <c r="D10" i="7"/>
  <c r="E10" i="7" s="1"/>
  <c r="I10" i="7" s="1"/>
  <c r="D13" i="7"/>
  <c r="E13" i="7" s="1"/>
  <c r="D14" i="7"/>
  <c r="E14" i="7" s="1"/>
  <c r="D15" i="7"/>
  <c r="D15" i="3" s="1"/>
  <c r="E6" i="1"/>
  <c r="I6" i="1" s="1"/>
  <c r="E7" i="1"/>
  <c r="I7" i="1" s="1"/>
  <c r="E8" i="1"/>
  <c r="I8" i="1" s="1"/>
  <c r="E9" i="1"/>
  <c r="I9" i="1" s="1"/>
  <c r="E10" i="1"/>
  <c r="I10" i="1" s="1"/>
  <c r="E13" i="1"/>
  <c r="I13" i="1" s="1"/>
  <c r="E14" i="1"/>
  <c r="I14" i="1" s="1"/>
  <c r="E15" i="1"/>
  <c r="I15" i="1" s="1"/>
  <c r="I18" i="1"/>
  <c r="I19" i="1"/>
  <c r="D12" i="7"/>
  <c r="D12" i="3" s="1"/>
  <c r="J57" i="3"/>
  <c r="J57" i="4"/>
  <c r="J57" i="5"/>
  <c r="J49" i="5"/>
  <c r="I49" i="5"/>
  <c r="J49" i="4"/>
  <c r="I49" i="4"/>
  <c r="J49" i="3"/>
  <c r="J49" i="7"/>
  <c r="I49" i="7"/>
  <c r="I49" i="3"/>
  <c r="J57" i="7"/>
  <c r="I57" i="7"/>
  <c r="I57" i="1"/>
  <c r="I20" i="1"/>
  <c r="I23" i="1"/>
  <c r="K58" i="5"/>
  <c r="I49" i="1"/>
  <c r="J57" i="1"/>
  <c r="J49" i="1"/>
  <c r="I57" i="5"/>
  <c r="I57" i="4"/>
  <c r="I57" i="3"/>
  <c r="I18" i="5"/>
  <c r="I19" i="5"/>
  <c r="I20" i="5"/>
  <c r="I18" i="4"/>
  <c r="I19" i="4"/>
  <c r="I20" i="4"/>
  <c r="I24" i="4"/>
  <c r="I25" i="4"/>
  <c r="I20" i="7"/>
  <c r="I23" i="7"/>
  <c r="I20" i="3"/>
  <c r="I23" i="3"/>
  <c r="J32" i="6"/>
  <c r="J34" i="6"/>
  <c r="J35" i="6"/>
  <c r="J41" i="6"/>
  <c r="J56" i="6"/>
  <c r="J55" i="6"/>
  <c r="J54" i="6"/>
  <c r="J53" i="6"/>
  <c r="J52" i="6"/>
  <c r="J51" i="6"/>
  <c r="J48" i="6"/>
  <c r="J47" i="6"/>
  <c r="J46" i="6"/>
  <c r="J45" i="6"/>
  <c r="J44" i="6"/>
  <c r="J43" i="6"/>
  <c r="J25" i="6"/>
  <c r="J24" i="6"/>
  <c r="J23" i="6"/>
  <c r="J20" i="6"/>
  <c r="J19" i="6"/>
  <c r="J18" i="6"/>
  <c r="J15" i="6"/>
  <c r="J14" i="6"/>
  <c r="J13" i="6"/>
  <c r="J12" i="6"/>
  <c r="I56" i="6"/>
  <c r="I55" i="6"/>
  <c r="I54" i="6"/>
  <c r="I53" i="6"/>
  <c r="I52" i="6"/>
  <c r="I51" i="6"/>
  <c r="I48" i="6"/>
  <c r="I47" i="6"/>
  <c r="I46" i="6"/>
  <c r="I45" i="6"/>
  <c r="I44" i="6"/>
  <c r="I43" i="6"/>
  <c r="I41" i="6"/>
  <c r="I35" i="6"/>
  <c r="I34" i="6"/>
  <c r="I32" i="6"/>
  <c r="I18" i="3"/>
  <c r="I19" i="3"/>
  <c r="I18" i="7"/>
  <c r="I19" i="7"/>
  <c r="B15" i="5"/>
  <c r="B14" i="5"/>
  <c r="B13" i="5"/>
  <c r="B12" i="5"/>
  <c r="B10" i="5"/>
  <c r="B9" i="5"/>
  <c r="B8" i="5"/>
  <c r="B7" i="5"/>
  <c r="B6" i="5"/>
  <c r="B5" i="5"/>
  <c r="B15" i="4"/>
  <c r="B14" i="4"/>
  <c r="B13" i="4"/>
  <c r="B12" i="4"/>
  <c r="B10" i="4"/>
  <c r="B9" i="4"/>
  <c r="B8" i="4"/>
  <c r="B7" i="4"/>
  <c r="B6" i="4"/>
  <c r="B5" i="4"/>
  <c r="I24" i="3"/>
  <c r="I25" i="3"/>
  <c r="B15" i="3"/>
  <c r="B14" i="3"/>
  <c r="B13" i="3"/>
  <c r="B12" i="3"/>
  <c r="B10" i="3"/>
  <c r="B9" i="3"/>
  <c r="B8" i="3"/>
  <c r="B7" i="3"/>
  <c r="B6" i="3"/>
  <c r="B5" i="3"/>
  <c r="B15" i="7"/>
  <c r="B14" i="7"/>
  <c r="B13" i="7"/>
  <c r="B12" i="7"/>
  <c r="I24" i="7"/>
  <c r="I25" i="7"/>
  <c r="I25" i="1"/>
  <c r="I24" i="1"/>
  <c r="E12" i="1"/>
  <c r="J16" i="1" l="1"/>
  <c r="J27" i="1" s="1"/>
  <c r="D13" i="3"/>
  <c r="D13" i="4" s="1"/>
  <c r="E12" i="7"/>
  <c r="I12" i="7" s="1"/>
  <c r="I23" i="6"/>
  <c r="I49" i="6"/>
  <c r="E9" i="7"/>
  <c r="I9" i="7" s="1"/>
  <c r="E9" i="4"/>
  <c r="I9" i="4" s="1"/>
  <c r="I13" i="7"/>
  <c r="D9" i="5"/>
  <c r="J9" i="5" s="1"/>
  <c r="J8" i="7"/>
  <c r="I25" i="6"/>
  <c r="E9" i="3"/>
  <c r="I9" i="3" s="1"/>
  <c r="J9" i="7"/>
  <c r="E5" i="7"/>
  <c r="I5" i="7" s="1"/>
  <c r="I16" i="1"/>
  <c r="I27" i="1" s="1"/>
  <c r="E12" i="3"/>
  <c r="I12" i="3" s="1"/>
  <c r="D5" i="3"/>
  <c r="I18" i="6"/>
  <c r="I24" i="6"/>
  <c r="J49" i="6"/>
  <c r="E15" i="7"/>
  <c r="I15" i="7" s="1"/>
  <c r="D14" i="3"/>
  <c r="D14" i="4" s="1"/>
  <c r="E6" i="7"/>
  <c r="I6" i="7" s="1"/>
  <c r="J57" i="6"/>
  <c r="I20" i="6"/>
  <c r="I14" i="7"/>
  <c r="D8" i="3"/>
  <c r="D6" i="3"/>
  <c r="E6" i="3" s="1"/>
  <c r="I6" i="3" s="1"/>
  <c r="D13" i="5"/>
  <c r="E13" i="4"/>
  <c r="D10" i="3"/>
  <c r="J10" i="7"/>
  <c r="J7" i="7"/>
  <c r="D7" i="3"/>
  <c r="D12" i="4"/>
  <c r="I57" i="6"/>
  <c r="E13" i="3"/>
  <c r="I13" i="3" s="1"/>
  <c r="J9" i="3"/>
  <c r="I19" i="6"/>
  <c r="E15" i="3"/>
  <c r="I15" i="3" s="1"/>
  <c r="D15" i="4"/>
  <c r="I13" i="4" l="1"/>
  <c r="D6" i="4"/>
  <c r="E6" i="4" s="1"/>
  <c r="I6" i="4" s="1"/>
  <c r="J6" i="3"/>
  <c r="I16" i="7"/>
  <c r="I27" i="7" s="1"/>
  <c r="I26" i="1"/>
  <c r="I58" i="1" s="1"/>
  <c r="E9" i="5"/>
  <c r="I9" i="5" s="1"/>
  <c r="I9" i="6" s="1"/>
  <c r="J9" i="6"/>
  <c r="D5" i="4"/>
  <c r="J5" i="4" s="1"/>
  <c r="E5" i="3"/>
  <c r="I5" i="3" s="1"/>
  <c r="J5" i="3"/>
  <c r="J16" i="7"/>
  <c r="J27" i="7" s="1"/>
  <c r="E8" i="3"/>
  <c r="I8" i="3" s="1"/>
  <c r="D8" i="4"/>
  <c r="J8" i="3"/>
  <c r="E14" i="3"/>
  <c r="I14" i="3" s="1"/>
  <c r="D15" i="5"/>
  <c r="E15" i="4"/>
  <c r="I15" i="4" s="1"/>
  <c r="E10" i="3"/>
  <c r="I10" i="3" s="1"/>
  <c r="D10" i="4"/>
  <c r="J10" i="3"/>
  <c r="E12" i="4"/>
  <c r="D12" i="5"/>
  <c r="I12" i="4"/>
  <c r="D14" i="5"/>
  <c r="E14" i="4"/>
  <c r="I14" i="4" s="1"/>
  <c r="E13" i="5"/>
  <c r="I13" i="5" s="1"/>
  <c r="I13" i="6" s="1"/>
  <c r="J26" i="1"/>
  <c r="D7" i="4"/>
  <c r="J7" i="3"/>
  <c r="E7" i="3"/>
  <c r="I7" i="3" s="1"/>
  <c r="I26" i="7" l="1"/>
  <c r="I58" i="7" s="1"/>
  <c r="F60" i="7" s="1"/>
  <c r="G60" i="7" s="1"/>
  <c r="I61" i="7" s="1"/>
  <c r="I62" i="7" s="1"/>
  <c r="D6" i="5"/>
  <c r="J6" i="5" s="1"/>
  <c r="J6" i="4"/>
  <c r="D8" i="5"/>
  <c r="J8" i="5" s="1"/>
  <c r="E8" i="4"/>
  <c r="I8" i="4" s="1"/>
  <c r="J8" i="4"/>
  <c r="J26" i="7"/>
  <c r="J58" i="7" s="1"/>
  <c r="D5" i="5"/>
  <c r="J5" i="5" s="1"/>
  <c r="E5" i="4"/>
  <c r="I5" i="4" s="1"/>
  <c r="J10" i="4"/>
  <c r="D10" i="5"/>
  <c r="J10" i="5" s="1"/>
  <c r="E10" i="4"/>
  <c r="I10" i="4" s="1"/>
  <c r="J16" i="3"/>
  <c r="J27" i="3" s="1"/>
  <c r="E7" i="4"/>
  <c r="I7" i="4" s="1"/>
  <c r="D7" i="5"/>
  <c r="J7" i="5" s="1"/>
  <c r="J7" i="4"/>
  <c r="E12" i="5"/>
  <c r="I12" i="5" s="1"/>
  <c r="I12" i="6" s="1"/>
  <c r="F60" i="1"/>
  <c r="E14" i="5"/>
  <c r="I14" i="5" s="1"/>
  <c r="I14" i="6" s="1"/>
  <c r="J58" i="1"/>
  <c r="I16" i="3"/>
  <c r="I27" i="3" s="1"/>
  <c r="E15" i="5"/>
  <c r="I15" i="5" s="1"/>
  <c r="I15" i="6" s="1"/>
  <c r="E6" i="5" l="1"/>
  <c r="I6" i="5" s="1"/>
  <c r="I6" i="6" s="1"/>
  <c r="J16" i="5"/>
  <c r="J27" i="5" s="1"/>
  <c r="J16" i="4"/>
  <c r="J27" i="4" s="1"/>
  <c r="J5" i="6"/>
  <c r="E5" i="5"/>
  <c r="I5" i="5" s="1"/>
  <c r="I16" i="4"/>
  <c r="I27" i="4" s="1"/>
  <c r="E8" i="5"/>
  <c r="I8" i="5" s="1"/>
  <c r="I8" i="6" s="1"/>
  <c r="J8" i="6"/>
  <c r="F61" i="1"/>
  <c r="F61" i="7"/>
  <c r="G61" i="7" s="1"/>
  <c r="J61" i="7" s="1"/>
  <c r="J62" i="7" s="1"/>
  <c r="J26" i="3"/>
  <c r="I26" i="3"/>
  <c r="G60" i="1"/>
  <c r="J6" i="6"/>
  <c r="E7" i="5"/>
  <c r="I7" i="5" s="1"/>
  <c r="I7" i="6" s="1"/>
  <c r="J7" i="6"/>
  <c r="E10" i="5"/>
  <c r="I10" i="5" s="1"/>
  <c r="I10" i="6" s="1"/>
  <c r="J10" i="6"/>
  <c r="I26" i="4" l="1"/>
  <c r="J26" i="4"/>
  <c r="J58" i="4" s="1"/>
  <c r="I16" i="5"/>
  <c r="I27" i="5" s="1"/>
  <c r="I5" i="6"/>
  <c r="J58" i="3"/>
  <c r="I58" i="3"/>
  <c r="F60" i="3" s="1"/>
  <c r="G60" i="3" s="1"/>
  <c r="G61" i="1"/>
  <c r="I61" i="1"/>
  <c r="I27" i="6" l="1"/>
  <c r="I58" i="4"/>
  <c r="F60" i="4" s="1"/>
  <c r="G60" i="4" s="1"/>
  <c r="I61" i="4" s="1"/>
  <c r="I62" i="4" s="1"/>
  <c r="I16" i="6"/>
  <c r="I26" i="5"/>
  <c r="I58" i="5" s="1"/>
  <c r="F60" i="5" s="1"/>
  <c r="G60" i="5" s="1"/>
  <c r="I61" i="5" s="1"/>
  <c r="I62" i="5" s="1"/>
  <c r="J61" i="1"/>
  <c r="J62" i="1" s="1"/>
  <c r="F61" i="4"/>
  <c r="G61" i="4" s="1"/>
  <c r="J61" i="4" s="1"/>
  <c r="J62" i="4" s="1"/>
  <c r="I62" i="1"/>
  <c r="J26" i="5"/>
  <c r="J27" i="6"/>
  <c r="J16" i="6"/>
  <c r="F61" i="3"/>
  <c r="I26" i="6" l="1"/>
  <c r="I58" i="6"/>
  <c r="J58" i="5"/>
  <c r="J26" i="6"/>
  <c r="G61" i="3"/>
  <c r="F60" i="6"/>
  <c r="J61" i="3" l="1"/>
  <c r="J62" i="3" s="1"/>
  <c r="I61" i="3"/>
  <c r="G60" i="6"/>
  <c r="F61" i="5"/>
  <c r="F61" i="6" s="1"/>
  <c r="J58" i="6"/>
  <c r="G61" i="5" l="1"/>
  <c r="I61" i="6"/>
  <c r="I62" i="3"/>
  <c r="I62" i="6" s="1"/>
  <c r="J61" i="5" l="1"/>
  <c r="J61" i="6" s="1"/>
  <c r="G61" i="6"/>
  <c r="J62" i="5" l="1"/>
  <c r="J62" i="6" s="1"/>
  <c r="I63" i="6" s="1"/>
</calcChain>
</file>

<file path=xl/sharedStrings.xml><?xml version="1.0" encoding="utf-8"?>
<sst xmlns="http://schemas.openxmlformats.org/spreadsheetml/2006/main" count="525" uniqueCount="86">
  <si>
    <t>TOTAL PERMANENT EQUIPMENT</t>
  </si>
  <si>
    <t>Rate</t>
  </si>
  <si>
    <t>Total</t>
  </si>
  <si>
    <t>)  UNDERGRADUATE STUDENTS</t>
  </si>
  <si>
    <t>)  OTHER PROFESSIONALS (TECHNICIAN, PROGRAMMER, ETC.)</t>
  </si>
  <si>
    <t>)  POST DOCTORAL ASSOCIATES</t>
  </si>
  <si>
    <t>Salary</t>
  </si>
  <si>
    <t>Monthly</t>
  </si>
  <si>
    <r>
      <t xml:space="preserve">OTHER PERSONNEL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SHOW QUANTITY IN PARENTHESES)</t>
    </r>
  </si>
  <si>
    <t>(</t>
  </si>
  <si>
    <t>PARTICIPANT SUPPORT COSTS</t>
  </si>
  <si>
    <t>STIPENDS             $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</si>
  <si>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</si>
  <si>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</si>
  <si>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</si>
  <si>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</si>
  <si>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</si>
  <si>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</si>
  <si>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</si>
  <si>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</si>
  <si>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</si>
  <si>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</si>
  <si>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</si>
  <si>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</si>
  <si>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</si>
  <si>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 xml:space="preserve"> TUITION</t>
  </si>
  <si>
    <t>4)</t>
  </si>
  <si>
    <t>5)</t>
  </si>
  <si>
    <t>SENIOR PERSONNEL</t>
  </si>
  <si>
    <t>EFFORT</t>
  </si>
  <si>
    <t>Funds Requested</t>
  </si>
  <si>
    <t>TOTAL PERSONNEL</t>
  </si>
  <si>
    <t>TOTAL PARTICIPANT SUPPORT COSTS</t>
  </si>
  <si>
    <t>6)</t>
  </si>
  <si>
    <t>TOTAL SUBCONTRACTS/SUBAWARDS</t>
  </si>
  <si>
    <t>SUBAWARDS/SUBCONTRACTS</t>
  </si>
  <si>
    <t>Entity:</t>
  </si>
  <si>
    <t xml:space="preserve"> OTHER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</si>
  <si>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</si>
  <si>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</si>
  <si>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</si>
  <si>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</si>
  <si>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</si>
  <si>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</si>
  <si>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</si>
  <si>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#1 (amount up to the first $25,000)</t>
  </si>
  <si>
    <t>Subcontract #2 (amount up to the first $25,000)</t>
  </si>
  <si>
    <t>Subcontract #3 (amount up to the first $25,000)</t>
  </si>
  <si>
    <t>Subcontract #4 (amount up to the first $25,000)</t>
  </si>
  <si>
    <t>Subcontract #5 (amount up to the first $25,000)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</si>
  <si>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</si>
  <si>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</si>
  <si>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</si>
  <si>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</si>
  <si>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</si>
  <si>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</si>
  <si>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</si>
  <si>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</si>
  <si>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</si>
  <si>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Note:  The items highlighted in yellow are not included in the base for the indirect cost calculation.</t>
  </si>
  <si>
    <t>)  SECRETARIAL - CLERICAL (If charged directly)</t>
  </si>
  <si>
    <t xml:space="preserve">)  OTHER </t>
  </si>
  <si>
    <t>Cost Share</t>
  </si>
  <si>
    <t>ID-Cost Share</t>
  </si>
  <si>
    <t>TUITION</t>
  </si>
  <si>
    <t xml:space="preserve">TUITION </t>
  </si>
  <si>
    <t xml:space="preserve">SPONSOR:  </t>
  </si>
  <si>
    <t xml:space="preserve">PRINCIPAL INVESTIGATOR:  </t>
  </si>
  <si>
    <t xml:space="preserve">FRINGE BENEFITS </t>
  </si>
  <si>
    <t>CAL       
%</t>
  </si>
  <si>
    <t>ACAD  
%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</si>
  <si>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</si>
  <si>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</si>
  <si>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</si>
  <si>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</si>
  <si>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</si>
  <si>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>)  GRADUATE STUDENTS- Ph.D. GRA</t>
  </si>
  <si>
    <t>)  GRADUATE STUDENTS- MS GRA</t>
  </si>
  <si>
    <t>)  GRADUATE STUDENTS- Hourly Rate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</si>
  <si>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</si>
  <si>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</si>
  <si>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</si>
  <si>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t>FACILITIES &amp; ADMINISTRATIVE (F&amp;A) COSTS</t>
  </si>
  <si>
    <r>
      <t xml:space="preserve">FRINGE BENEFITS </t>
    </r>
    <r>
      <rPr>
        <i/>
        <sz val="7"/>
        <rFont val="Arial"/>
        <family val="2"/>
      </rPr>
      <t>for Sr. Personnel</t>
    </r>
  </si>
  <si>
    <t>Project with start dates between July 1, 2022 and June 30, 2023</t>
  </si>
  <si>
    <t>rev 1.26.22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</si>
</sst>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i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8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/>
    <xf numFmtId="0" fontId="4" fillId="0" borderId="1" xfId="0" applyFont="1" applyBorder="1"/>
    <xf numFmtId="9" fontId="2" fillId="0" borderId="1" xfId="0" applyNumberFormat="1" applyFont="1" applyBorder="1"/>
    <xf numFmtId="3" fontId="2" fillId="0" borderId="1" xfId="0" applyNumberFormat="1" applyFont="1" applyBorder="1"/>
    <xf numFmtId="0" fontId="2" fillId="0" borderId="4" xfId="0" applyFont="1" applyFill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/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9" fontId="2" fillId="0" borderId="10" xfId="0" applyNumberFormat="1" applyFont="1" applyBorder="1"/>
    <xf numFmtId="0" fontId="2" fillId="0" borderId="11" xfId="0" applyFont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/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3" fontId="2" fillId="2" borderId="15" xfId="0" applyNumberFormat="1" applyFont="1" applyFill="1" applyBorder="1"/>
    <xf numFmtId="3" fontId="3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22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0" fontId="2" fillId="0" borderId="23" xfId="0" applyFont="1" applyBorder="1" applyAlignment="1">
      <alignment horizontal="left"/>
    </xf>
    <xf numFmtId="0" fontId="2" fillId="2" borderId="24" xfId="0" applyFont="1" applyFill="1" applyBorder="1" applyAlignment="1">
      <alignment horizontal="left" indent="1"/>
    </xf>
    <xf numFmtId="0" fontId="2" fillId="2" borderId="26" xfId="0" applyFont="1" applyFill="1" applyBorder="1" applyAlignment="1">
      <alignment horizontal="left" indent="1"/>
    </xf>
    <xf numFmtId="0" fontId="2" fillId="2" borderId="27" xfId="0" applyFont="1" applyFill="1" applyBorder="1" applyAlignment="1">
      <alignment horizontal="left" indent="1"/>
    </xf>
    <xf numFmtId="0" fontId="2" fillId="0" borderId="2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2" borderId="28" xfId="0" applyFont="1" applyFill="1" applyBorder="1" applyAlignment="1">
      <alignment horizontal="left" indent="1"/>
    </xf>
    <xf numFmtId="165" fontId="2" fillId="2" borderId="26" xfId="1" applyNumberFormat="1" applyFont="1" applyFill="1" applyBorder="1" applyAlignment="1">
      <alignment horizontal="left" indent="1"/>
    </xf>
    <xf numFmtId="165" fontId="2" fillId="2" borderId="27" xfId="1" applyNumberFormat="1" applyFont="1" applyFill="1" applyBorder="1" applyAlignment="1">
      <alignment horizontal="left" indent="1"/>
    </xf>
    <xf numFmtId="0" fontId="2" fillId="2" borderId="10" xfId="0" applyFont="1" applyFill="1" applyBorder="1" applyAlignment="1">
      <alignment horizontal="left" indent="1"/>
    </xf>
    <xf numFmtId="0" fontId="2" fillId="0" borderId="2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14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left" indent="1"/>
    </xf>
    <xf numFmtId="0" fontId="2" fillId="2" borderId="34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5" xfId="0" applyFont="1" applyBorder="1" applyAlignment="1">
      <alignment horizontal="center" wrapText="1"/>
    </xf>
    <xf numFmtId="165" fontId="2" fillId="0" borderId="37" xfId="1" applyNumberFormat="1" applyFont="1" applyBorder="1" applyAlignment="1"/>
    <xf numFmtId="165" fontId="2" fillId="2" borderId="38" xfId="1" applyNumberFormat="1" applyFont="1" applyFill="1" applyBorder="1" applyAlignment="1"/>
    <xf numFmtId="165" fontId="2" fillId="0" borderId="39" xfId="1" applyNumberFormat="1" applyFont="1" applyBorder="1" applyAlignment="1"/>
    <xf numFmtId="165" fontId="2" fillId="0" borderId="38" xfId="1" applyNumberFormat="1" applyFont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6" xfId="0" applyFont="1" applyFill="1" applyBorder="1"/>
    <xf numFmtId="165" fontId="2" fillId="0" borderId="20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165" fontId="2" fillId="0" borderId="24" xfId="1" applyNumberFormat="1" applyFont="1" applyBorder="1" applyAlignment="1">
      <alignment horizontal="left"/>
    </xf>
    <xf numFmtId="165" fontId="2" fillId="0" borderId="25" xfId="1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2" fillId="0" borderId="39" xfId="0" applyNumberFormat="1" applyFont="1" applyBorder="1" applyAlignment="1">
      <alignment horizontal="left"/>
    </xf>
    <xf numFmtId="42" fontId="2" fillId="0" borderId="39" xfId="0" applyNumberFormat="1" applyFont="1" applyBorder="1" applyAlignment="1">
      <alignment horizontal="right"/>
    </xf>
    <xf numFmtId="42" fontId="2" fillId="0" borderId="39" xfId="0" applyNumberFormat="1" applyFont="1" applyBorder="1"/>
    <xf numFmtId="42" fontId="2" fillId="0" borderId="17" xfId="0" applyNumberFormat="1" applyFont="1" applyBorder="1" applyAlignment="1"/>
    <xf numFmtId="42" fontId="2" fillId="0" borderId="40" xfId="0" applyNumberFormat="1" applyFont="1" applyBorder="1" applyAlignment="1"/>
    <xf numFmtId="42" fontId="2" fillId="0" borderId="42" xfId="0" applyNumberFormat="1" applyFont="1" applyBorder="1"/>
    <xf numFmtId="42" fontId="2" fillId="0" borderId="38" xfId="0" applyNumberFormat="1" applyFont="1" applyBorder="1"/>
    <xf numFmtId="42" fontId="2" fillId="0" borderId="40" xfId="0" applyNumberFormat="1" applyFont="1" applyBorder="1"/>
    <xf numFmtId="42" fontId="2" fillId="0" borderId="1" xfId="0" applyNumberFormat="1" applyFont="1" applyBorder="1"/>
    <xf numFmtId="165" fontId="2" fillId="0" borderId="37" xfId="0" applyNumberFormat="1" applyFont="1" applyBorder="1" applyAlignment="1">
      <alignment horizontal="left"/>
    </xf>
    <xf numFmtId="42" fontId="2" fillId="0" borderId="38" xfId="0" applyNumberFormat="1" applyFont="1" applyBorder="1" applyAlignment="1">
      <alignment horizontal="right"/>
    </xf>
    <xf numFmtId="42" fontId="2" fillId="0" borderId="42" xfId="0" applyNumberFormat="1" applyFont="1" applyBorder="1" applyAlignment="1">
      <alignment horizontal="right"/>
    </xf>
    <xf numFmtId="42" fontId="2" fillId="0" borderId="10" xfId="0" applyNumberFormat="1" applyFont="1" applyBorder="1"/>
    <xf numFmtId="0" fontId="13" fillId="0" borderId="31" xfId="0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4" xfId="1" applyNumberFormat="1" applyFont="1" applyBorder="1" applyAlignment="1" applyProtection="1">
      <alignment horizontal="left"/>
      <protection locked="0"/>
    </xf>
    <xf numFmtId="165" fontId="2" fillId="0" borderId="20" xfId="1" applyNumberFormat="1" applyFont="1" applyBorder="1" applyAlignment="1" applyProtection="1">
      <alignment horizontal="left"/>
      <protection locked="0"/>
    </xf>
    <xf numFmtId="9" fontId="2" fillId="0" borderId="28" xfId="2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42" fontId="2" fillId="0" borderId="20" xfId="1" applyNumberFormat="1" applyFont="1" applyBorder="1" applyAlignment="1" applyProtection="1">
      <alignment horizontal="left"/>
      <protection locked="0"/>
    </xf>
    <xf numFmtId="9" fontId="2" fillId="0" borderId="24" xfId="2" applyNumberFormat="1" applyFont="1" applyBorder="1" applyAlignment="1" applyProtection="1">
      <alignment horizontal="center"/>
      <protection locked="0"/>
    </xf>
    <xf numFmtId="9" fontId="2" fillId="0" borderId="20" xfId="2" applyNumberFormat="1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 applyProtection="1">
      <alignment horizontal="left"/>
      <protection locked="0"/>
    </xf>
    <xf numFmtId="165" fontId="2" fillId="0" borderId="20" xfId="1" applyNumberFormat="1" applyFont="1" applyBorder="1" applyProtection="1"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Protection="1">
      <protection locked="0"/>
    </xf>
    <xf numFmtId="42" fontId="2" fillId="3" borderId="38" xfId="0" applyNumberFormat="1" applyFont="1" applyFill="1" applyBorder="1" applyAlignment="1" applyProtection="1">
      <alignment horizontal="left"/>
      <protection locked="0"/>
    </xf>
    <xf numFmtId="42" fontId="2" fillId="3" borderId="41" xfId="0" applyNumberFormat="1" applyFont="1" applyFill="1" applyBorder="1" applyProtection="1">
      <protection locked="0"/>
    </xf>
    <xf numFmtId="42" fontId="2" fillId="3" borderId="41" xfId="0" applyNumberFormat="1" applyFont="1" applyFill="1" applyBorder="1" applyAlignment="1" applyProtection="1">
      <alignment horizontal="right"/>
      <protection locked="0"/>
    </xf>
    <xf numFmtId="42" fontId="2" fillId="0" borderId="41" xfId="0" applyNumberFormat="1" applyFont="1" applyBorder="1" applyProtection="1">
      <protection locked="0"/>
    </xf>
    <xf numFmtId="42" fontId="2" fillId="0" borderId="17" xfId="0" applyNumberFormat="1" applyFont="1" applyBorder="1" applyProtection="1">
      <protection locked="0"/>
    </xf>
    <xf numFmtId="42" fontId="2" fillId="0" borderId="41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Alignment="1" applyProtection="1">
      <alignment horizontal="right"/>
      <protection locked="0"/>
    </xf>
    <xf numFmtId="42" fontId="2" fillId="0" borderId="17" xfId="0" applyNumberFormat="1" applyFont="1" applyBorder="1" applyAlignment="1" applyProtection="1">
      <alignment horizontal="right"/>
      <protection locked="0"/>
    </xf>
    <xf numFmtId="42" fontId="2" fillId="3" borderId="39" xfId="0" applyNumberFormat="1" applyFont="1" applyFill="1" applyBorder="1" applyProtection="1">
      <protection locked="0"/>
    </xf>
    <xf numFmtId="42" fontId="2" fillId="3" borderId="39" xfId="0" applyNumberFormat="1" applyFont="1" applyFill="1" applyBorder="1" applyAlignment="1" applyProtection="1">
      <alignment horizontal="right"/>
      <protection locked="0"/>
    </xf>
    <xf numFmtId="9" fontId="2" fillId="0" borderId="1" xfId="0" applyNumberFormat="1" applyFont="1" applyBorder="1" applyProtection="1">
      <protection locked="0"/>
    </xf>
    <xf numFmtId="9" fontId="2" fillId="0" borderId="10" xfId="0" applyNumberFormat="1" applyFont="1" applyBorder="1" applyProtection="1">
      <protection locked="0"/>
    </xf>
    <xf numFmtId="42" fontId="2" fillId="0" borderId="39" xfId="1" applyNumberFormat="1" applyFont="1" applyBorder="1" applyAlignment="1" applyProtection="1">
      <alignment horizontal="right" indent="1"/>
      <protection locked="0"/>
    </xf>
    <xf numFmtId="42" fontId="2" fillId="3" borderId="38" xfId="0" applyNumberFormat="1" applyFont="1" applyFill="1" applyBorder="1" applyAlignment="1" applyProtection="1">
      <alignment horizontal="right"/>
      <protection locked="0"/>
    </xf>
    <xf numFmtId="42" fontId="2" fillId="3" borderId="38" xfId="0" applyNumberFormat="1" applyFont="1" applyFill="1" applyBorder="1" applyAlignment="1" applyProtection="1">
      <protection locked="0"/>
    </xf>
    <xf numFmtId="42" fontId="2" fillId="0" borderId="38" xfId="0" applyNumberFormat="1" applyFont="1" applyBorder="1" applyAlignment="1" applyProtection="1">
      <alignment horizontal="left"/>
      <protection locked="0"/>
    </xf>
    <xf numFmtId="42" fontId="2" fillId="0" borderId="38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Alignment="1" applyProtection="1">
      <protection locked="0"/>
    </xf>
    <xf numFmtId="42" fontId="2" fillId="0" borderId="38" xfId="0" applyNumberFormat="1" applyFont="1" applyBorder="1" applyAlignment="1" applyProtection="1">
      <protection locked="0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Protection="1"/>
    <xf numFmtId="0" fontId="4" fillId="0" borderId="0" xfId="0" applyFont="1" applyBorder="1" applyProtection="1"/>
    <xf numFmtId="0" fontId="2" fillId="0" borderId="19" xfId="0" applyFont="1" applyBorder="1" applyAlignment="1" applyProtection="1">
      <alignment horizontal="center" wrapText="1"/>
    </xf>
    <xf numFmtId="0" fontId="2" fillId="0" borderId="1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 indent="1"/>
    </xf>
    <xf numFmtId="0" fontId="2" fillId="2" borderId="27" xfId="0" applyFont="1" applyFill="1" applyBorder="1" applyAlignment="1" applyProtection="1">
      <alignment horizontal="left" indent="1"/>
    </xf>
    <xf numFmtId="0" fontId="2" fillId="0" borderId="26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left" indent="1"/>
    </xf>
    <xf numFmtId="0" fontId="2" fillId="0" borderId="23" xfId="0" applyFont="1" applyBorder="1" applyAlignment="1" applyProtection="1">
      <alignment horizontal="left"/>
    </xf>
    <xf numFmtId="165" fontId="2" fillId="0" borderId="24" xfId="1" applyNumberFormat="1" applyFont="1" applyBorder="1" applyAlignment="1" applyProtection="1">
      <alignment horizontal="left" indent="1"/>
    </xf>
    <xf numFmtId="165" fontId="2" fillId="0" borderId="25" xfId="1" applyNumberFormat="1" applyFont="1" applyBorder="1" applyAlignment="1" applyProtection="1">
      <alignment horizontal="left" indent="1"/>
    </xf>
    <xf numFmtId="0" fontId="2" fillId="2" borderId="24" xfId="0" applyFont="1" applyFill="1" applyBorder="1" applyAlignment="1" applyProtection="1">
      <alignment horizontal="left" indent="1"/>
    </xf>
    <xf numFmtId="9" fontId="2" fillId="0" borderId="28" xfId="2" applyNumberFormat="1" applyFont="1" applyBorder="1" applyAlignment="1" applyProtection="1">
      <alignment horizontal="left" indent="1"/>
    </xf>
    <xf numFmtId="0" fontId="2" fillId="0" borderId="34" xfId="0" applyFont="1" applyBorder="1" applyAlignment="1" applyProtection="1">
      <alignment horizontal="left" indent="1"/>
    </xf>
    <xf numFmtId="165" fontId="2" fillId="0" borderId="37" xfId="1" applyNumberFormat="1" applyFont="1" applyBorder="1" applyAlignment="1" applyProtection="1"/>
    <xf numFmtId="0" fontId="2" fillId="0" borderId="6" xfId="0" applyFont="1" applyBorder="1" applyAlignment="1" applyProtection="1">
      <alignment horizontal="left"/>
    </xf>
    <xf numFmtId="165" fontId="2" fillId="0" borderId="21" xfId="1" applyNumberFormat="1" applyFont="1" applyBorder="1" applyAlignment="1" applyProtection="1">
      <alignment horizontal="left" indent="1"/>
    </xf>
    <xf numFmtId="0" fontId="2" fillId="2" borderId="20" xfId="0" applyFont="1" applyFill="1" applyBorder="1" applyAlignment="1" applyProtection="1">
      <alignment horizontal="left" indent="1"/>
    </xf>
    <xf numFmtId="9" fontId="2" fillId="0" borderId="1" xfId="2" applyNumberFormat="1" applyFont="1" applyBorder="1" applyAlignment="1" applyProtection="1">
      <alignment horizontal="left" indent="1"/>
    </xf>
    <xf numFmtId="0" fontId="2" fillId="0" borderId="2" xfId="0" applyFont="1" applyBorder="1" applyAlignment="1" applyProtection="1">
      <alignment horizontal="left" indent="1"/>
    </xf>
    <xf numFmtId="165" fontId="2" fillId="2" borderId="26" xfId="1" applyNumberFormat="1" applyFont="1" applyFill="1" applyBorder="1" applyAlignment="1" applyProtection="1">
      <alignment horizontal="left" indent="1"/>
    </xf>
    <xf numFmtId="165" fontId="2" fillId="2" borderId="27" xfId="1" applyNumberFormat="1" applyFont="1" applyFill="1" applyBorder="1" applyAlignment="1" applyProtection="1">
      <alignment horizontal="left" indent="1"/>
    </xf>
    <xf numFmtId="0" fontId="2" fillId="2" borderId="10" xfId="0" applyFont="1" applyFill="1" applyBorder="1" applyAlignment="1" applyProtection="1">
      <alignment horizontal="left" indent="1"/>
    </xf>
    <xf numFmtId="0" fontId="2" fillId="2" borderId="14" xfId="0" applyFont="1" applyFill="1" applyBorder="1" applyAlignment="1" applyProtection="1">
      <alignment horizontal="left" indent="1"/>
    </xf>
    <xf numFmtId="165" fontId="2" fillId="2" borderId="38" xfId="1" applyNumberFormat="1" applyFont="1" applyFill="1" applyBorder="1" applyAlignment="1" applyProtection="1"/>
    <xf numFmtId="9" fontId="2" fillId="0" borderId="24" xfId="2" applyNumberFormat="1" applyFont="1" applyBorder="1" applyAlignment="1" applyProtection="1">
      <alignment horizontal="left" indent="1"/>
    </xf>
    <xf numFmtId="0" fontId="2" fillId="2" borderId="28" xfId="0" applyFont="1" applyFill="1" applyBorder="1" applyAlignment="1" applyProtection="1">
      <alignment horizontal="left" indent="1"/>
    </xf>
    <xf numFmtId="0" fontId="2" fillId="2" borderId="34" xfId="0" applyFont="1" applyFill="1" applyBorder="1" applyAlignment="1" applyProtection="1">
      <alignment horizontal="left" indent="1"/>
    </xf>
    <xf numFmtId="9" fontId="2" fillId="0" borderId="20" xfId="2" applyNumberFormat="1" applyFont="1" applyBorder="1" applyAlignment="1" applyProtection="1">
      <alignment horizontal="left" indent="1"/>
    </xf>
    <xf numFmtId="0" fontId="2" fillId="2" borderId="1" xfId="0" applyFont="1" applyFill="1" applyBorder="1" applyAlignment="1" applyProtection="1">
      <alignment horizontal="left" indent="1"/>
    </xf>
    <xf numFmtId="0" fontId="2" fillId="2" borderId="2" xfId="0" applyFont="1" applyFill="1" applyBorder="1" applyAlignment="1" applyProtection="1">
      <alignment horizontal="left" indent="1"/>
    </xf>
    <xf numFmtId="0" fontId="2" fillId="0" borderId="6" xfId="0" applyFont="1" applyBorder="1" applyAlignment="1" applyProtection="1"/>
    <xf numFmtId="0" fontId="2" fillId="2" borderId="32" xfId="0" applyFont="1" applyFill="1" applyBorder="1" applyAlignment="1" applyProtection="1">
      <alignment horizontal="center"/>
    </xf>
    <xf numFmtId="0" fontId="2" fillId="2" borderId="33" xfId="0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wrapText="1"/>
    </xf>
    <xf numFmtId="0" fontId="2" fillId="0" borderId="35" xfId="0" applyFont="1" applyBorder="1" applyAlignment="1" applyProtection="1">
      <alignment horizontal="center" wrapText="1"/>
    </xf>
    <xf numFmtId="3" fontId="2" fillId="2" borderId="15" xfId="0" applyNumberFormat="1" applyFont="1" applyFill="1" applyBorder="1" applyAlignment="1" applyProtection="1">
      <alignment horizontal="right"/>
    </xf>
    <xf numFmtId="0" fontId="2" fillId="0" borderId="1" xfId="0" applyFont="1" applyBorder="1" applyProtection="1"/>
    <xf numFmtId="0" fontId="2" fillId="0" borderId="6" xfId="0" applyFont="1" applyBorder="1" applyAlignment="1" applyProtection="1">
      <alignment horizontal="right"/>
    </xf>
    <xf numFmtId="1" fontId="2" fillId="0" borderId="4" xfId="0" applyNumberFormat="1" applyFont="1" applyBorder="1" applyAlignment="1" applyProtection="1">
      <alignment horizontal="left" indent="1"/>
    </xf>
    <xf numFmtId="0" fontId="2" fillId="0" borderId="4" xfId="0" applyFont="1" applyBorder="1" applyAlignment="1" applyProtection="1"/>
    <xf numFmtId="165" fontId="2" fillId="0" borderId="20" xfId="1" applyNumberFormat="1" applyFont="1" applyBorder="1" applyProtection="1"/>
    <xf numFmtId="165" fontId="2" fillId="0" borderId="21" xfId="1" applyNumberFormat="1" applyFont="1" applyBorder="1" applyProtection="1"/>
    <xf numFmtId="0" fontId="2" fillId="0" borderId="31" xfId="0" applyFont="1" applyBorder="1" applyProtection="1"/>
    <xf numFmtId="0" fontId="2" fillId="0" borderId="5" xfId="0" applyFont="1" applyBorder="1" applyProtection="1"/>
    <xf numFmtId="0" fontId="2" fillId="0" borderId="36" xfId="0" applyFont="1" applyBorder="1" applyProtection="1"/>
    <xf numFmtId="0" fontId="2" fillId="0" borderId="3" xfId="0" applyFont="1" applyBorder="1" applyProtection="1"/>
    <xf numFmtId="0" fontId="2" fillId="0" borderId="2" xfId="0" applyFont="1" applyBorder="1" applyProtection="1"/>
    <xf numFmtId="1" fontId="2" fillId="0" borderId="4" xfId="0" applyNumberFormat="1" applyFont="1" applyBorder="1" applyAlignment="1" applyProtection="1">
      <alignment horizontal="center"/>
    </xf>
    <xf numFmtId="0" fontId="2" fillId="0" borderId="4" xfId="0" applyFont="1" applyBorder="1" applyProtection="1"/>
    <xf numFmtId="165" fontId="2" fillId="0" borderId="20" xfId="1" applyNumberFormat="1" applyFont="1" applyBorder="1" applyAlignment="1" applyProtection="1">
      <alignment horizontal="left" indent="1"/>
    </xf>
    <xf numFmtId="0" fontId="2" fillId="0" borderId="3" xfId="0" applyFont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165" fontId="2" fillId="0" borderId="17" xfId="1" applyNumberFormat="1" applyFont="1" applyBorder="1" applyAlignment="1" applyProtection="1"/>
    <xf numFmtId="165" fontId="2" fillId="0" borderId="40" xfId="1" applyNumberFormat="1" applyFont="1" applyBorder="1" applyAlignment="1" applyProtection="1"/>
    <xf numFmtId="3" fontId="2" fillId="2" borderId="15" xfId="0" applyNumberFormat="1" applyFont="1" applyFill="1" applyBorder="1" applyProtection="1"/>
    <xf numFmtId="0" fontId="2" fillId="0" borderId="6" xfId="0" applyFont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left" indent="1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right" indent="1"/>
    </xf>
    <xf numFmtId="0" fontId="2" fillId="0" borderId="4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center"/>
    </xf>
    <xf numFmtId="0" fontId="2" fillId="0" borderId="11" xfId="0" applyFont="1" applyBorder="1" applyProtection="1"/>
    <xf numFmtId="164" fontId="2" fillId="0" borderId="5" xfId="0" applyNumberFormat="1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3" fontId="3" fillId="2" borderId="16" xfId="0" applyNumberFormat="1" applyFont="1" applyFill="1" applyBorder="1" applyAlignment="1" applyProtection="1">
      <alignment horizontal="center"/>
    </xf>
    <xf numFmtId="9" fontId="2" fillId="0" borderId="2" xfId="0" applyNumberFormat="1" applyFont="1" applyBorder="1" applyProtection="1"/>
    <xf numFmtId="165" fontId="2" fillId="0" borderId="1" xfId="1" applyNumberFormat="1" applyFont="1" applyBorder="1" applyAlignment="1" applyProtection="1"/>
    <xf numFmtId="0" fontId="3" fillId="2" borderId="0" xfId="0" applyFont="1" applyFill="1" applyBorder="1" applyAlignment="1" applyProtection="1">
      <alignment horizontal="center"/>
    </xf>
    <xf numFmtId="3" fontId="3" fillId="2" borderId="17" xfId="0" applyNumberFormat="1" applyFont="1" applyFill="1" applyBorder="1" applyAlignment="1" applyProtection="1">
      <alignment horizontal="center"/>
    </xf>
    <xf numFmtId="0" fontId="2" fillId="0" borderId="10" xfId="0" applyFont="1" applyBorder="1" applyProtection="1"/>
    <xf numFmtId="0" fontId="3" fillId="2" borderId="43" xfId="0" applyFont="1" applyFill="1" applyBorder="1" applyProtection="1"/>
    <xf numFmtId="165" fontId="2" fillId="0" borderId="38" xfId="1" applyNumberFormat="1" applyFont="1" applyBorder="1" applyAlignment="1" applyProtection="1"/>
    <xf numFmtId="3" fontId="2" fillId="0" borderId="1" xfId="0" applyNumberFormat="1" applyFont="1" applyBorder="1" applyProtection="1"/>
    <xf numFmtId="0" fontId="5" fillId="0" borderId="53" xfId="0" applyFont="1" applyBorder="1"/>
    <xf numFmtId="0" fontId="5" fillId="0" borderId="61" xfId="0" applyFont="1" applyBorder="1"/>
    <xf numFmtId="0" fontId="13" fillId="0" borderId="36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3" fontId="2" fillId="2" borderId="16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37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 indent="1"/>
      <protection locked="0"/>
    </xf>
    <xf numFmtId="0" fontId="2" fillId="0" borderId="51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6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51" xfId="0" applyFont="1" applyFill="1" applyBorder="1" applyAlignment="1">
      <alignment horizontal="left" indent="1"/>
    </xf>
    <xf numFmtId="0" fontId="6" fillId="0" borderId="5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46" xfId="0" applyFont="1" applyFill="1" applyBorder="1" applyAlignment="1">
      <alignment horizontal="left" vertical="top" wrapText="1"/>
    </xf>
    <xf numFmtId="0" fontId="6" fillId="3" borderId="48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49" fontId="2" fillId="0" borderId="4" xfId="0" applyNumberFormat="1" applyFont="1" applyBorder="1" applyAlignment="1" applyProtection="1"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46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46" xfId="0" applyFont="1" applyBorder="1" applyAlignment="1"/>
    <xf numFmtId="0" fontId="5" fillId="0" borderId="48" xfId="0" applyFont="1" applyBorder="1" applyAlignment="1"/>
    <xf numFmtId="49" fontId="2" fillId="0" borderId="51" xfId="0" applyNumberFormat="1" applyFont="1" applyBorder="1" applyAlignment="1" applyProtection="1">
      <protection locked="0"/>
    </xf>
    <xf numFmtId="49" fontId="2" fillId="0" borderId="58" xfId="0" applyNumberFormat="1" applyFont="1" applyBorder="1" applyAlignment="1" applyProtection="1">
      <protection locked="0"/>
    </xf>
    <xf numFmtId="0" fontId="5" fillId="0" borderId="44" xfId="0" applyFont="1" applyBorder="1" applyAlignment="1">
      <alignment horizontal="left" wrapText="1"/>
    </xf>
    <xf numFmtId="0" fontId="2" fillId="0" borderId="45" xfId="0" applyFont="1" applyBorder="1" applyAlignment="1">
      <alignment horizontal="left" wrapText="1"/>
    </xf>
    <xf numFmtId="0" fontId="2" fillId="0" borderId="4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0" fontId="5" fillId="0" borderId="32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0" fontId="5" fillId="0" borderId="52" xfId="0" applyNumberFormat="1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3" borderId="4" xfId="0" applyFont="1" applyFill="1" applyBorder="1" applyAlignment="1">
      <alignment horizontal="left" indent="1"/>
    </xf>
    <xf numFmtId="0" fontId="5" fillId="0" borderId="45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6" fillId="3" borderId="11" xfId="0" applyFont="1" applyFill="1" applyBorder="1" applyAlignment="1">
      <alignment horizontal="left"/>
    </xf>
    <xf numFmtId="0" fontId="6" fillId="3" borderId="49" xfId="0" applyFont="1" applyFill="1" applyBorder="1" applyAlignment="1">
      <alignment horizontal="left"/>
    </xf>
    <xf numFmtId="0" fontId="6" fillId="3" borderId="5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51" xfId="0" applyFont="1" applyFill="1" applyBorder="1" applyAlignment="1" applyProtection="1">
      <alignment horizontal="left"/>
      <protection locked="0"/>
    </xf>
    <xf numFmtId="0" fontId="5" fillId="0" borderId="32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2" fillId="0" borderId="58" xfId="0" applyFont="1" applyBorder="1" applyAlignment="1">
      <alignment horizontal="left"/>
    </xf>
    <xf numFmtId="0" fontId="6" fillId="3" borderId="57" xfId="0" applyFont="1" applyFill="1" applyBorder="1" applyAlignment="1">
      <alignment horizontal="left" vertical="top" wrapText="1"/>
    </xf>
    <xf numFmtId="0" fontId="6" fillId="3" borderId="22" xfId="0" applyFont="1" applyFill="1" applyBorder="1" applyAlignment="1">
      <alignment horizontal="left" vertical="top" wrapText="1"/>
    </xf>
    <xf numFmtId="0" fontId="2" fillId="0" borderId="58" xfId="0" applyNumberFormat="1" applyFont="1" applyBorder="1" applyAlignment="1">
      <alignment horizontal="left"/>
    </xf>
    <xf numFmtId="0" fontId="5" fillId="0" borderId="16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3" fontId="2" fillId="2" borderId="16" xfId="0" applyNumberFormat="1" applyFont="1" applyFill="1" applyBorder="1" applyAlignment="1" applyProtection="1">
      <alignment horizontal="center"/>
    </xf>
    <xf numFmtId="3" fontId="2" fillId="2" borderId="17" xfId="0" applyNumberFormat="1" applyFont="1" applyFill="1" applyBorder="1" applyAlignment="1" applyProtection="1">
      <alignment horizontal="center"/>
    </xf>
    <xf numFmtId="3" fontId="2" fillId="2" borderId="37" xfId="0" applyNumberFormat="1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left"/>
    </xf>
    <xf numFmtId="0" fontId="2" fillId="0" borderId="51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indent="1"/>
    </xf>
    <xf numFmtId="0" fontId="2" fillId="0" borderId="51" xfId="0" applyFont="1" applyFill="1" applyBorder="1" applyAlignment="1" applyProtection="1">
      <alignment horizontal="left" indent="1"/>
    </xf>
    <xf numFmtId="0" fontId="6" fillId="0" borderId="11" xfId="0" applyFont="1" applyBorder="1" applyAlignment="1" applyProtection="1">
      <alignment horizontal="left"/>
    </xf>
    <xf numFmtId="0" fontId="6" fillId="0" borderId="49" xfId="0" applyFont="1" applyBorder="1" applyAlignment="1" applyProtection="1">
      <alignment horizontal="left"/>
    </xf>
    <xf numFmtId="0" fontId="6" fillId="0" borderId="50" xfId="0" applyFont="1" applyBorder="1" applyAlignment="1" applyProtection="1">
      <alignment horizontal="left"/>
    </xf>
    <xf numFmtId="0" fontId="5" fillId="0" borderId="32" xfId="0" applyFont="1" applyFill="1" applyBorder="1" applyAlignment="1" applyProtection="1">
      <alignment horizontal="left"/>
    </xf>
    <xf numFmtId="0" fontId="5" fillId="0" borderId="54" xfId="0" applyFont="1" applyFill="1" applyBorder="1" applyAlignment="1" applyProtection="1">
      <alignment horizontal="left"/>
    </xf>
    <xf numFmtId="0" fontId="5" fillId="0" borderId="46" xfId="0" applyFont="1" applyBorder="1" applyAlignment="1" applyProtection="1"/>
    <xf numFmtId="0" fontId="5" fillId="0" borderId="48" xfId="0" applyFont="1" applyBorder="1" applyAlignment="1" applyProtection="1"/>
    <xf numFmtId="0" fontId="6" fillId="0" borderId="8" xfId="0" applyFont="1" applyBorder="1" applyAlignment="1" applyProtection="1">
      <alignment horizontal="left" vertical="top" wrapText="1"/>
    </xf>
    <xf numFmtId="0" fontId="6" fillId="0" borderId="46" xfId="0" applyFont="1" applyBorder="1" applyAlignment="1" applyProtection="1">
      <alignment horizontal="left" vertical="top" wrapText="1"/>
    </xf>
    <xf numFmtId="0" fontId="6" fillId="0" borderId="48" xfId="0" applyFont="1" applyBorder="1" applyAlignment="1" applyProtection="1">
      <alignment horizontal="left" vertical="top" wrapText="1"/>
    </xf>
    <xf numFmtId="0" fontId="5" fillId="0" borderId="4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5" fillId="0" borderId="32" xfId="0" applyFont="1" applyBorder="1" applyAlignment="1" applyProtection="1">
      <alignment horizontal="left" vertical="top" wrapText="1"/>
    </xf>
    <xf numFmtId="0" fontId="2" fillId="0" borderId="54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left"/>
    </xf>
    <xf numFmtId="0" fontId="6" fillId="0" borderId="49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57" xfId="0" applyFont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0" fontId="5" fillId="0" borderId="4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2" fillId="0" borderId="58" xfId="0" applyFont="1" applyBorder="1" applyAlignment="1" applyProtection="1"/>
    <xf numFmtId="0" fontId="5" fillId="0" borderId="44" xfId="0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3" fontId="5" fillId="0" borderId="16" xfId="0" applyNumberFormat="1" applyFont="1" applyBorder="1" applyAlignment="1" applyProtection="1">
      <alignment horizontal="center" vertical="center" wrapText="1"/>
    </xf>
    <xf numFmtId="3" fontId="5" fillId="0" borderId="42" xfId="0" applyNumberFormat="1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left"/>
    </xf>
    <xf numFmtId="0" fontId="5" fillId="0" borderId="48" xfId="0" applyFont="1" applyBorder="1" applyAlignment="1" applyProtection="1">
      <alignment horizontal="left"/>
    </xf>
    <xf numFmtId="0" fontId="2" fillId="0" borderId="58" xfId="0" applyNumberFormat="1" applyFont="1" applyBorder="1" applyAlignment="1" applyProtection="1"/>
    <xf numFmtId="0" fontId="6" fillId="0" borderId="8" xfId="0" applyFont="1" applyBorder="1" applyAlignment="1" applyProtection="1">
      <alignment horizontal="left"/>
    </xf>
    <xf numFmtId="0" fontId="6" fillId="0" borderId="46" xfId="0" applyFont="1" applyBorder="1" applyAlignment="1" applyProtection="1">
      <alignment horizontal="left"/>
    </xf>
    <xf numFmtId="164" fontId="5" fillId="0" borderId="36" xfId="0" applyNumberFormat="1" applyFont="1" applyBorder="1" applyAlignment="1" applyProtection="1">
      <alignment horizontal="center"/>
    </xf>
    <xf numFmtId="164" fontId="5" fillId="0" borderId="31" xfId="0" applyNumberFormat="1" applyFont="1" applyBorder="1" applyAlignment="1" applyProtection="1">
      <alignment horizontal="center"/>
    </xf>
    <xf numFmtId="0" fontId="5" fillId="0" borderId="52" xfId="0" applyFont="1" applyBorder="1" applyAlignment="1" applyProtection="1">
      <alignment horizontal="left"/>
    </xf>
    <xf numFmtId="0" fontId="2" fillId="0" borderId="53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60" xfId="0" applyFont="1" applyFill="1" applyBorder="1" applyAlignment="1" applyProtection="1">
      <alignment horizontal="left" indent="1"/>
    </xf>
    <xf numFmtId="0" fontId="5" fillId="0" borderId="52" xfId="0" applyFont="1" applyFill="1" applyBorder="1" applyAlignment="1" applyProtection="1">
      <alignment horizontal="left"/>
    </xf>
    <xf numFmtId="0" fontId="5" fillId="0" borderId="53" xfId="0" applyFont="1" applyFill="1" applyBorder="1" applyAlignment="1" applyProtection="1">
      <alignment horizontal="left"/>
    </xf>
    <xf numFmtId="0" fontId="5" fillId="0" borderId="32" xfId="0" applyFont="1" applyFill="1" applyBorder="1" applyAlignment="1" applyProtection="1">
      <alignment horizontal="left" vertical="top"/>
    </xf>
    <xf numFmtId="0" fontId="2" fillId="0" borderId="54" xfId="0" applyFont="1" applyFill="1" applyBorder="1" applyAlignment="1" applyProtection="1">
      <alignment horizontal="left" vertical="top"/>
    </xf>
    <xf numFmtId="0" fontId="2" fillId="0" borderId="55" xfId="0" applyFont="1" applyFill="1" applyBorder="1" applyAlignment="1" applyProtection="1">
      <alignment horizontal="left" vertical="top"/>
    </xf>
    <xf numFmtId="0" fontId="2" fillId="0" borderId="7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56" xfId="0" applyFont="1" applyFill="1" applyBorder="1" applyAlignment="1" applyProtection="1">
      <alignment horizontal="left" vertical="top"/>
    </xf>
    <xf numFmtId="0" fontId="6" fillId="0" borderId="56" xfId="0" applyFont="1" applyBorder="1" applyAlignment="1" applyProtection="1">
      <alignment horizontal="left"/>
    </xf>
    <xf numFmtId="0" fontId="5" fillId="0" borderId="5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 indent="1"/>
    </xf>
    <xf numFmtId="0" fontId="2" fillId="0" borderId="46" xfId="0" applyFont="1" applyBorder="1" applyAlignment="1" applyProtection="1">
      <alignment horizontal="left" indent="1"/>
    </xf>
    <xf numFmtId="0" fontId="4" fillId="0" borderId="1" xfId="0" applyFont="1" applyBorder="1" applyProtection="1">
      <protection locked="0"/>
    </xf>
    <xf numFmtId="0" fontId="1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1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0" fontId="2" fillId="0" borderId="28" xfId="0" applyFont="1" applyBorder="1" applyProtection="1">
      <protection locked="0"/>
    </xf>
    <xf numFmtId="3" fontId="2" fillId="0" borderId="2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3"/>
  <sheetViews>
    <sheetView showZeros="0" tabSelected="1" zoomScale="140" zoomScaleNormal="140" workbookViewId="0">
      <selection sqref="A1:H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7" customWidth="1"/>
    <col min="10" max="10" width="9.28515625" style="2" customWidth="1"/>
    <col min="11" max="19" width="9.140625" style="369"/>
    <col min="20" max="16384" width="9.140625" style="2"/>
  </cols>
  <sheetData>
    <row r="1" spans="1:19" s="5" customFormat="1" ht="12.95" customHeight="1" x14ac:dyDescent="0.25">
      <c r="A1" s="248" t="s">
        <v>66</v>
      </c>
      <c r="B1" s="248"/>
      <c r="C1" s="248"/>
      <c r="D1" s="248"/>
      <c r="E1" s="248"/>
      <c r="F1" s="248"/>
      <c r="G1" s="248"/>
      <c r="H1" s="248"/>
      <c r="I1" s="38" t="s">
        <v>38</v>
      </c>
      <c r="J1" s="33"/>
      <c r="K1" s="365"/>
      <c r="L1" s="366" t="s">
        <v>84</v>
      </c>
      <c r="M1" s="365"/>
      <c r="N1" s="365"/>
      <c r="O1" s="365"/>
      <c r="P1" s="365"/>
      <c r="Q1" s="365"/>
      <c r="R1" s="365"/>
      <c r="S1" s="365"/>
    </row>
    <row r="2" spans="1:19" s="5" customFormat="1" ht="12.95" customHeight="1" thickBot="1" x14ac:dyDescent="0.25">
      <c r="A2" s="252" t="s">
        <v>67</v>
      </c>
      <c r="B2" s="252"/>
      <c r="C2" s="252"/>
      <c r="D2" s="252"/>
      <c r="E2" s="252"/>
      <c r="F2" s="252"/>
      <c r="G2" s="252"/>
      <c r="H2" s="252"/>
      <c r="I2" s="33"/>
      <c r="J2" s="33"/>
      <c r="K2" s="365"/>
      <c r="L2" s="365"/>
      <c r="M2" s="365"/>
      <c r="N2" s="365"/>
      <c r="O2" s="365"/>
      <c r="P2" s="365"/>
      <c r="Q2" s="365"/>
      <c r="R2" s="365"/>
      <c r="S2" s="365"/>
    </row>
    <row r="3" spans="1:19" s="3" customFormat="1" ht="12" customHeight="1" x14ac:dyDescent="0.15">
      <c r="A3" s="262" t="s">
        <v>28</v>
      </c>
      <c r="B3" s="263"/>
      <c r="C3" s="263"/>
      <c r="D3" s="32" t="s">
        <v>6</v>
      </c>
      <c r="E3" s="31" t="s">
        <v>7</v>
      </c>
      <c r="F3" s="253" t="s">
        <v>29</v>
      </c>
      <c r="G3" s="254"/>
      <c r="H3" s="255"/>
      <c r="I3" s="243" t="s">
        <v>30</v>
      </c>
      <c r="J3" s="225" t="s">
        <v>62</v>
      </c>
      <c r="K3" s="367"/>
      <c r="L3" s="367"/>
      <c r="M3" s="367"/>
      <c r="N3" s="367"/>
      <c r="O3" s="367"/>
      <c r="P3" s="367"/>
      <c r="Q3" s="367"/>
      <c r="R3" s="367"/>
      <c r="S3" s="367"/>
    </row>
    <row r="4" spans="1:19" s="1" customFormat="1" ht="19.5" customHeight="1" thickBot="1" x14ac:dyDescent="0.2">
      <c r="A4" s="16"/>
      <c r="B4" s="256" t="s">
        <v>40</v>
      </c>
      <c r="C4" s="257"/>
      <c r="D4" s="43"/>
      <c r="E4" s="44"/>
      <c r="F4" s="45" t="s">
        <v>69</v>
      </c>
      <c r="G4" s="46" t="s">
        <v>70</v>
      </c>
      <c r="H4" s="57" t="s">
        <v>42</v>
      </c>
      <c r="I4" s="244"/>
      <c r="J4" s="226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1" customFormat="1" ht="12" customHeight="1" x14ac:dyDescent="0.15">
      <c r="A5" s="41" t="s">
        <v>53</v>
      </c>
      <c r="B5" s="261"/>
      <c r="C5" s="261"/>
      <c r="D5" s="92"/>
      <c r="E5" s="73">
        <f t="shared" ref="E5:E10" si="0">D5/9</f>
        <v>0</v>
      </c>
      <c r="F5" s="42"/>
      <c r="G5" s="94"/>
      <c r="H5" s="95"/>
      <c r="I5" s="62">
        <f t="shared" ref="I5:I10" si="1">(E5*H5)</f>
        <v>0</v>
      </c>
      <c r="J5" s="85">
        <f t="shared" ref="J5:J9" si="2">SUM(G5*D5)</f>
        <v>0</v>
      </c>
      <c r="K5" s="368"/>
      <c r="L5" s="368"/>
      <c r="M5" s="368"/>
      <c r="N5" s="368"/>
      <c r="O5" s="368"/>
      <c r="P5" s="368"/>
      <c r="Q5" s="368"/>
      <c r="R5" s="368"/>
      <c r="S5" s="368"/>
    </row>
    <row r="6" spans="1:19" s="1" customFormat="1" ht="12" customHeight="1" x14ac:dyDescent="0.15">
      <c r="A6" s="10" t="s">
        <v>54</v>
      </c>
      <c r="B6" s="251"/>
      <c r="C6" s="251"/>
      <c r="D6" s="93"/>
      <c r="E6" s="71">
        <f t="shared" si="0"/>
        <v>0</v>
      </c>
      <c r="F6" s="39"/>
      <c r="G6" s="96"/>
      <c r="H6" s="97"/>
      <c r="I6" s="62">
        <f t="shared" si="1"/>
        <v>0</v>
      </c>
      <c r="J6" s="76">
        <f t="shared" si="2"/>
        <v>0</v>
      </c>
      <c r="K6" s="368"/>
      <c r="L6" s="368"/>
      <c r="M6" s="368"/>
      <c r="N6" s="368"/>
      <c r="O6" s="368"/>
      <c r="P6" s="368"/>
      <c r="Q6" s="368"/>
      <c r="R6" s="368"/>
      <c r="S6" s="368"/>
    </row>
    <row r="7" spans="1:19" s="1" customFormat="1" ht="12" customHeight="1" x14ac:dyDescent="0.15">
      <c r="A7" s="10" t="s">
        <v>24</v>
      </c>
      <c r="B7" s="251"/>
      <c r="C7" s="251"/>
      <c r="D7" s="93"/>
      <c r="E7" s="71">
        <f t="shared" si="0"/>
        <v>0</v>
      </c>
      <c r="F7" s="39"/>
      <c r="G7" s="96"/>
      <c r="H7" s="97"/>
      <c r="I7" s="62">
        <f t="shared" si="1"/>
        <v>0</v>
      </c>
      <c r="J7" s="76">
        <f t="shared" si="2"/>
        <v>0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s="1" customFormat="1" ht="12" customHeight="1" x14ac:dyDescent="0.15">
      <c r="A8" s="10" t="s">
        <v>26</v>
      </c>
      <c r="B8" s="251"/>
      <c r="C8" s="251"/>
      <c r="D8" s="93"/>
      <c r="E8" s="71">
        <f t="shared" si="0"/>
        <v>0</v>
      </c>
      <c r="F8" s="39"/>
      <c r="G8" s="96"/>
      <c r="H8" s="97"/>
      <c r="I8" s="62">
        <f t="shared" si="1"/>
        <v>0</v>
      </c>
      <c r="J8" s="76">
        <f t="shared" si="2"/>
        <v>0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s="1" customFormat="1" ht="12" customHeight="1" x14ac:dyDescent="0.15">
      <c r="A9" s="10" t="s">
        <v>27</v>
      </c>
      <c r="B9" s="251"/>
      <c r="C9" s="251"/>
      <c r="D9" s="93"/>
      <c r="E9" s="71">
        <f t="shared" si="0"/>
        <v>0</v>
      </c>
      <c r="F9" s="39"/>
      <c r="G9" s="96"/>
      <c r="H9" s="97"/>
      <c r="I9" s="62">
        <f t="shared" si="1"/>
        <v>0</v>
      </c>
      <c r="J9" s="76">
        <f t="shared" si="2"/>
        <v>0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s="1" customFormat="1" ht="12" customHeight="1" x14ac:dyDescent="0.15">
      <c r="A10" s="10" t="s">
        <v>33</v>
      </c>
      <c r="B10" s="251"/>
      <c r="C10" s="251"/>
      <c r="D10" s="93"/>
      <c r="E10" s="71">
        <f t="shared" si="0"/>
        <v>0</v>
      </c>
      <c r="F10" s="39"/>
      <c r="G10" s="96"/>
      <c r="H10" s="97"/>
      <c r="I10" s="62">
        <f t="shared" si="1"/>
        <v>0</v>
      </c>
      <c r="J10" s="76">
        <f>SUM(G10*D10)</f>
        <v>0</v>
      </c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s="1" customFormat="1" ht="12" customHeight="1" thickBot="1" x14ac:dyDescent="0.2">
      <c r="A11" s="16"/>
      <c r="B11" s="258" t="s">
        <v>39</v>
      </c>
      <c r="C11" s="259"/>
      <c r="D11" s="48"/>
      <c r="E11" s="49"/>
      <c r="F11" s="43"/>
      <c r="G11" s="50"/>
      <c r="H11" s="58"/>
      <c r="I11" s="63"/>
      <c r="J11" s="63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 s="1" customFormat="1" ht="12" customHeight="1" x14ac:dyDescent="0.15">
      <c r="A12" s="41" t="s">
        <v>22</v>
      </c>
      <c r="B12" s="261"/>
      <c r="C12" s="261"/>
      <c r="D12" s="92"/>
      <c r="E12" s="73">
        <f>D12/12</f>
        <v>0</v>
      </c>
      <c r="F12" s="99"/>
      <c r="G12" s="47"/>
      <c r="H12" s="59"/>
      <c r="I12" s="62">
        <f>D12*F12</f>
        <v>0</v>
      </c>
      <c r="J12" s="101"/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19" s="1" customFormat="1" ht="12" customHeight="1" x14ac:dyDescent="0.15">
      <c r="A13" s="10" t="s">
        <v>23</v>
      </c>
      <c r="B13" s="251"/>
      <c r="C13" s="251"/>
      <c r="D13" s="98"/>
      <c r="E13" s="71">
        <f>D13/12</f>
        <v>0</v>
      </c>
      <c r="F13" s="100"/>
      <c r="G13" s="40"/>
      <c r="H13" s="60"/>
      <c r="I13" s="64">
        <f>D13*F13+(D13*G13)+(E13*H13)</f>
        <v>0</v>
      </c>
      <c r="J13" s="101"/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s="1" customFormat="1" ht="12" customHeight="1" x14ac:dyDescent="0.15">
      <c r="A14" s="10" t="s">
        <v>41</v>
      </c>
      <c r="B14" s="251"/>
      <c r="C14" s="251"/>
      <c r="D14" s="98"/>
      <c r="E14" s="71">
        <f>D14/12</f>
        <v>0</v>
      </c>
      <c r="F14" s="100"/>
      <c r="G14" s="40"/>
      <c r="H14" s="60"/>
      <c r="I14" s="64">
        <f>D14*F14+(D14*G14)+(E14*H14)</f>
        <v>0</v>
      </c>
      <c r="J14" s="101"/>
      <c r="K14" s="368"/>
      <c r="L14" s="368"/>
      <c r="M14" s="368"/>
      <c r="N14" s="368"/>
      <c r="O14" s="368"/>
      <c r="P14" s="368"/>
      <c r="Q14" s="368"/>
      <c r="R14" s="368"/>
      <c r="S14" s="368"/>
    </row>
    <row r="15" spans="1:19" s="1" customFormat="1" ht="12" customHeight="1" x14ac:dyDescent="0.15">
      <c r="A15" s="11" t="s">
        <v>26</v>
      </c>
      <c r="B15" s="251"/>
      <c r="C15" s="260"/>
      <c r="D15" s="98"/>
      <c r="E15" s="71">
        <f>D15/12</f>
        <v>0</v>
      </c>
      <c r="F15" s="100"/>
      <c r="G15" s="40"/>
      <c r="H15" s="60"/>
      <c r="I15" s="64">
        <f>D15*F15+(D15*G15)+(E15*H15)</f>
        <v>0</v>
      </c>
      <c r="J15" s="101"/>
      <c r="K15" s="368"/>
      <c r="L15" s="368"/>
      <c r="M15" s="368"/>
      <c r="N15" s="368"/>
      <c r="O15" s="368"/>
      <c r="P15" s="368"/>
      <c r="Q15" s="368"/>
      <c r="R15" s="368"/>
      <c r="S15" s="368"/>
    </row>
    <row r="16" spans="1:19" s="1" customFormat="1" ht="12" customHeight="1" thickBot="1" x14ac:dyDescent="0.2">
      <c r="A16" s="249" t="s">
        <v>21</v>
      </c>
      <c r="B16" s="250"/>
      <c r="C16" s="250"/>
      <c r="D16" s="250"/>
      <c r="E16" s="250"/>
      <c r="F16" s="250"/>
      <c r="G16" s="250"/>
      <c r="H16" s="250"/>
      <c r="I16" s="65">
        <f>SUM(I5:I15)</f>
        <v>0</v>
      </c>
      <c r="J16" s="65">
        <f>SUM(J5:J15)</f>
        <v>0</v>
      </c>
      <c r="K16" s="368"/>
      <c r="L16" s="368"/>
      <c r="M16" s="368"/>
      <c r="N16" s="368"/>
      <c r="O16" s="368"/>
      <c r="P16" s="368"/>
      <c r="Q16" s="368"/>
      <c r="R16" s="368"/>
      <c r="S16" s="368"/>
    </row>
    <row r="17" spans="1:19" ht="21.75" customHeight="1" thickBot="1" x14ac:dyDescent="0.2">
      <c r="A17" s="241" t="s">
        <v>8</v>
      </c>
      <c r="B17" s="242"/>
      <c r="C17" s="242"/>
      <c r="D17" s="54"/>
      <c r="E17" s="55"/>
      <c r="F17" s="53" t="s">
        <v>43</v>
      </c>
      <c r="G17" s="51" t="s">
        <v>44</v>
      </c>
      <c r="H17" s="61" t="s">
        <v>42</v>
      </c>
      <c r="I17" s="26"/>
      <c r="J17" s="26"/>
    </row>
    <row r="18" spans="1:19" ht="12" customHeight="1" x14ac:dyDescent="0.15">
      <c r="A18" s="12" t="s">
        <v>9</v>
      </c>
      <c r="B18" s="91"/>
      <c r="C18" s="4" t="s">
        <v>5</v>
      </c>
      <c r="D18" s="102"/>
      <c r="E18" s="103"/>
      <c r="F18" s="105"/>
      <c r="G18" s="106"/>
      <c r="H18" s="107"/>
      <c r="I18" s="77">
        <f t="shared" ref="I18:I25" si="3">SUM(B18*E18*F18)+(B18*E18*G18)+(B18*E18*H18)</f>
        <v>0</v>
      </c>
      <c r="J18" s="110"/>
    </row>
    <row r="19" spans="1:19" ht="12" customHeight="1" x14ac:dyDescent="0.15">
      <c r="A19" s="12" t="s">
        <v>9</v>
      </c>
      <c r="B19" s="91"/>
      <c r="C19" s="4" t="s">
        <v>4</v>
      </c>
      <c r="D19" s="102"/>
      <c r="E19" s="103"/>
      <c r="F19" s="108"/>
      <c r="G19" s="109"/>
      <c r="H19" s="97"/>
      <c r="I19" s="77">
        <f t="shared" si="3"/>
        <v>0</v>
      </c>
      <c r="J19" s="110"/>
    </row>
    <row r="20" spans="1:19" s="1" customFormat="1" ht="12" customHeight="1" x14ac:dyDescent="0.15">
      <c r="A20" s="12" t="s">
        <v>9</v>
      </c>
      <c r="B20" s="91"/>
      <c r="C20" s="36" t="s">
        <v>76</v>
      </c>
      <c r="D20" s="93"/>
      <c r="E20" s="104"/>
      <c r="F20" s="39"/>
      <c r="G20" s="109"/>
      <c r="H20" s="97"/>
      <c r="I20" s="77">
        <f t="shared" si="3"/>
        <v>0</v>
      </c>
      <c r="J20" s="110"/>
      <c r="K20" s="368"/>
      <c r="L20" s="368"/>
      <c r="M20" s="368"/>
      <c r="N20" s="368"/>
      <c r="O20" s="368"/>
      <c r="P20" s="368"/>
      <c r="Q20" s="368"/>
      <c r="R20" s="368"/>
      <c r="S20" s="368"/>
    </row>
    <row r="21" spans="1:19" s="1" customFormat="1" ht="12" customHeight="1" x14ac:dyDescent="0.15">
      <c r="A21" s="12" t="s">
        <v>9</v>
      </c>
      <c r="B21" s="91"/>
      <c r="C21" s="36" t="s">
        <v>77</v>
      </c>
      <c r="D21" s="93"/>
      <c r="E21" s="104"/>
      <c r="F21" s="39"/>
      <c r="G21" s="109"/>
      <c r="H21" s="97"/>
      <c r="I21" s="77">
        <f t="shared" si="3"/>
        <v>0</v>
      </c>
      <c r="J21" s="110"/>
      <c r="K21" s="368"/>
      <c r="L21" s="368"/>
      <c r="M21" s="368"/>
      <c r="N21" s="368"/>
      <c r="O21" s="368"/>
      <c r="P21" s="368"/>
      <c r="Q21" s="368"/>
      <c r="R21" s="368"/>
      <c r="S21" s="368"/>
    </row>
    <row r="22" spans="1:19" s="1" customFormat="1" ht="12" customHeight="1" x14ac:dyDescent="0.15">
      <c r="A22" s="12" t="s">
        <v>9</v>
      </c>
      <c r="B22" s="91"/>
      <c r="C22" s="36" t="s">
        <v>78</v>
      </c>
      <c r="D22" s="93"/>
      <c r="E22" s="104"/>
      <c r="F22" s="39"/>
      <c r="G22" s="109"/>
      <c r="H22" s="97"/>
      <c r="I22" s="77">
        <f>SUM(B22*E22*F22)+(B22*E22*G22)+(B22*E22*H22)</f>
        <v>0</v>
      </c>
      <c r="J22" s="110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s="1" customFormat="1" ht="12" customHeight="1" x14ac:dyDescent="0.15">
      <c r="A23" s="12" t="s">
        <v>9</v>
      </c>
      <c r="B23" s="91"/>
      <c r="C23" s="4" t="s">
        <v>3</v>
      </c>
      <c r="D23" s="93"/>
      <c r="E23" s="104"/>
      <c r="F23" s="39"/>
      <c r="G23" s="109"/>
      <c r="H23" s="97"/>
      <c r="I23" s="77">
        <f t="shared" si="3"/>
        <v>0</v>
      </c>
      <c r="J23" s="110"/>
      <c r="K23" s="368"/>
      <c r="L23" s="368"/>
      <c r="M23" s="368"/>
      <c r="N23" s="368"/>
      <c r="O23" s="368"/>
      <c r="P23" s="368"/>
      <c r="Q23" s="368"/>
      <c r="R23" s="368"/>
      <c r="S23" s="368"/>
    </row>
    <row r="24" spans="1:19" s="1" customFormat="1" ht="12" customHeight="1" x14ac:dyDescent="0.15">
      <c r="A24" s="12" t="s">
        <v>9</v>
      </c>
      <c r="B24" s="91"/>
      <c r="C24" s="4" t="s">
        <v>60</v>
      </c>
      <c r="D24" s="93"/>
      <c r="E24" s="104"/>
      <c r="F24" s="108"/>
      <c r="G24" s="74"/>
      <c r="H24" s="75"/>
      <c r="I24" s="77">
        <f t="shared" si="3"/>
        <v>0</v>
      </c>
      <c r="J24" s="110"/>
      <c r="K24" s="368"/>
      <c r="L24" s="368"/>
      <c r="M24" s="368"/>
      <c r="N24" s="368"/>
      <c r="O24" s="368"/>
      <c r="P24" s="368"/>
      <c r="Q24" s="368"/>
      <c r="R24" s="368"/>
      <c r="S24" s="368"/>
    </row>
    <row r="25" spans="1:19" s="1" customFormat="1" ht="12" customHeight="1" x14ac:dyDescent="0.15">
      <c r="A25" s="12" t="s">
        <v>9</v>
      </c>
      <c r="B25" s="91"/>
      <c r="C25" s="4" t="s">
        <v>61</v>
      </c>
      <c r="D25" s="93"/>
      <c r="E25" s="104"/>
      <c r="F25" s="108"/>
      <c r="G25" s="109"/>
      <c r="H25" s="97"/>
      <c r="I25" s="77">
        <f t="shared" si="3"/>
        <v>0</v>
      </c>
      <c r="J25" s="110"/>
      <c r="K25" s="368"/>
      <c r="L25" s="368"/>
      <c r="M25" s="368"/>
      <c r="N25" s="368"/>
      <c r="O25" s="368"/>
      <c r="P25" s="368"/>
      <c r="Q25" s="368"/>
      <c r="R25" s="368"/>
      <c r="S25" s="368"/>
    </row>
    <row r="26" spans="1:19" s="1" customFormat="1" ht="12" customHeight="1" thickBot="1" x14ac:dyDescent="0.2">
      <c r="A26" s="239" t="s">
        <v>31</v>
      </c>
      <c r="B26" s="240"/>
      <c r="C26" s="240"/>
      <c r="D26" s="56"/>
      <c r="E26" s="56"/>
      <c r="F26" s="56"/>
      <c r="G26" s="56"/>
      <c r="H26" s="56"/>
      <c r="I26" s="79">
        <f>SUM(I16:I25)</f>
        <v>0</v>
      </c>
      <c r="J26" s="79">
        <f>SUM(J16:J25)</f>
        <v>0</v>
      </c>
      <c r="K26" s="368"/>
      <c r="L26" s="368"/>
      <c r="M26" s="368"/>
      <c r="N26" s="368"/>
      <c r="O26" s="368"/>
      <c r="P26" s="368"/>
      <c r="Q26" s="368"/>
      <c r="R26" s="368"/>
      <c r="S26" s="368"/>
    </row>
    <row r="27" spans="1:19" ht="12" customHeight="1" thickBot="1" x14ac:dyDescent="0.2">
      <c r="A27" s="270">
        <v>0.47899999999999998</v>
      </c>
      <c r="B27" s="271"/>
      <c r="C27" s="90" t="s">
        <v>83</v>
      </c>
      <c r="D27" s="217"/>
      <c r="E27" s="217"/>
      <c r="F27" s="217"/>
      <c r="G27" s="217"/>
      <c r="H27" s="218"/>
      <c r="I27" s="83">
        <f>(((I16+I18+I19+I24)*A27))</f>
        <v>0</v>
      </c>
      <c r="J27" s="80">
        <f>((J16+J18+J19+J24)*A27)</f>
        <v>0</v>
      </c>
    </row>
    <row r="28" spans="1:19" s="3" customFormat="1" ht="12" customHeight="1" x14ac:dyDescent="0.15">
      <c r="A28" s="266" t="s">
        <v>79</v>
      </c>
      <c r="B28" s="267"/>
      <c r="C28" s="267"/>
      <c r="D28" s="267"/>
      <c r="E28" s="267"/>
      <c r="F28" s="267"/>
      <c r="G28" s="267"/>
      <c r="H28" s="267"/>
      <c r="I28" s="222"/>
      <c r="J28" s="222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7.5" customHeight="1" x14ac:dyDescent="0.15">
      <c r="A29" s="268"/>
      <c r="B29" s="269"/>
      <c r="C29" s="269"/>
      <c r="D29" s="269"/>
      <c r="E29" s="269"/>
      <c r="F29" s="269"/>
      <c r="G29" s="269"/>
      <c r="H29" s="269"/>
      <c r="I29" s="223"/>
      <c r="J29" s="223"/>
    </row>
    <row r="30" spans="1:19" ht="3.75" customHeight="1" x14ac:dyDescent="0.15">
      <c r="A30" s="268"/>
      <c r="B30" s="269"/>
      <c r="C30" s="269"/>
      <c r="D30" s="269"/>
      <c r="E30" s="269"/>
      <c r="F30" s="269"/>
      <c r="G30" s="269"/>
      <c r="H30" s="269"/>
      <c r="I30" s="223"/>
      <c r="J30" s="223"/>
    </row>
    <row r="31" spans="1:19" s="1" customFormat="1" ht="5.25" customHeight="1" x14ac:dyDescent="0.15">
      <c r="A31" s="268"/>
      <c r="B31" s="269"/>
      <c r="C31" s="269"/>
      <c r="D31" s="269"/>
      <c r="E31" s="269"/>
      <c r="F31" s="269"/>
      <c r="G31" s="269"/>
      <c r="H31" s="269"/>
      <c r="I31" s="224"/>
      <c r="J31" s="224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1:19" s="1" customFormat="1" ht="12" customHeight="1" thickBot="1" x14ac:dyDescent="0.2">
      <c r="A32" s="245" t="s">
        <v>0</v>
      </c>
      <c r="B32" s="246"/>
      <c r="C32" s="246"/>
      <c r="D32" s="246"/>
      <c r="E32" s="246"/>
      <c r="F32" s="246"/>
      <c r="G32" s="246"/>
      <c r="H32" s="247"/>
      <c r="I32" s="111"/>
      <c r="J32" s="111"/>
      <c r="K32" s="368"/>
      <c r="L32" s="368"/>
      <c r="M32" s="368"/>
      <c r="N32" s="368"/>
      <c r="O32" s="368"/>
      <c r="P32" s="368"/>
      <c r="Q32" s="368"/>
      <c r="R32" s="368"/>
      <c r="S32" s="368"/>
    </row>
    <row r="33" spans="1:19" ht="12" customHeight="1" x14ac:dyDescent="0.15">
      <c r="A33" s="241" t="s">
        <v>81</v>
      </c>
      <c r="B33" s="242"/>
      <c r="C33" s="242"/>
      <c r="D33" s="242"/>
      <c r="E33" s="242"/>
      <c r="F33" s="242"/>
      <c r="G33" s="242"/>
      <c r="H33" s="242"/>
      <c r="I33" s="28"/>
      <c r="J33" s="28"/>
    </row>
    <row r="34" spans="1:19" s="1" customFormat="1" ht="12" customHeight="1" x14ac:dyDescent="0.15">
      <c r="A34" s="13"/>
      <c r="B34" s="264" t="s">
        <v>74</v>
      </c>
      <c r="C34" s="264"/>
      <c r="D34" s="264"/>
      <c r="E34" s="264"/>
      <c r="F34" s="264"/>
      <c r="G34" s="264"/>
      <c r="H34" s="264"/>
      <c r="I34" s="101"/>
      <c r="J34" s="101"/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s="1" customFormat="1" ht="12" customHeight="1" thickBot="1" x14ac:dyDescent="0.2">
      <c r="A35" s="17"/>
      <c r="B35" s="265" t="s">
        <v>75</v>
      </c>
      <c r="C35" s="265"/>
      <c r="D35" s="265"/>
      <c r="E35" s="265"/>
      <c r="F35" s="265"/>
      <c r="G35" s="265"/>
      <c r="H35" s="265"/>
      <c r="I35" s="126"/>
      <c r="J35" s="101"/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19" ht="12" customHeight="1" x14ac:dyDescent="0.15">
      <c r="A36" s="290" t="s">
        <v>10</v>
      </c>
      <c r="B36" s="291"/>
      <c r="C36" s="291"/>
      <c r="D36" s="291"/>
      <c r="E36" s="291"/>
      <c r="F36" s="291"/>
      <c r="G36" s="291"/>
      <c r="H36" s="291"/>
      <c r="I36" s="222"/>
      <c r="J36" s="222"/>
    </row>
    <row r="37" spans="1:19" ht="12" customHeight="1" x14ac:dyDescent="0.15">
      <c r="A37" s="15"/>
      <c r="B37" s="230" t="s">
        <v>11</v>
      </c>
      <c r="C37" s="230"/>
      <c r="D37" s="230"/>
      <c r="E37" s="230"/>
      <c r="F37" s="230"/>
      <c r="G37" s="230"/>
      <c r="H37" s="231"/>
      <c r="I37" s="223"/>
      <c r="J37" s="223"/>
    </row>
    <row r="38" spans="1:19" ht="12" customHeight="1" x14ac:dyDescent="0.15">
      <c r="A38" s="14"/>
      <c r="B38" s="232" t="s">
        <v>12</v>
      </c>
      <c r="C38" s="232"/>
      <c r="D38" s="232"/>
      <c r="E38" s="232"/>
      <c r="F38" s="232"/>
      <c r="G38" s="232"/>
      <c r="H38" s="233"/>
      <c r="I38" s="223"/>
      <c r="J38" s="223"/>
    </row>
    <row r="39" spans="1:19" ht="12" customHeight="1" x14ac:dyDescent="0.15">
      <c r="A39" s="15"/>
      <c r="B39" s="234" t="s">
        <v>13</v>
      </c>
      <c r="C39" s="234"/>
      <c r="D39" s="234"/>
      <c r="E39" s="234"/>
      <c r="F39" s="234"/>
      <c r="G39" s="234"/>
      <c r="H39" s="235"/>
      <c r="I39" s="223"/>
      <c r="J39" s="223"/>
    </row>
    <row r="40" spans="1:19" ht="12" customHeight="1" x14ac:dyDescent="0.15">
      <c r="A40" s="15"/>
      <c r="B40" s="234" t="s">
        <v>14</v>
      </c>
      <c r="C40" s="234"/>
      <c r="D40" s="234"/>
      <c r="E40" s="234"/>
      <c r="F40" s="234"/>
      <c r="G40" s="234"/>
      <c r="H40" s="235"/>
      <c r="I40" s="224"/>
      <c r="J40" s="224"/>
    </row>
    <row r="41" spans="1:19" ht="12" customHeight="1" thickBot="1" x14ac:dyDescent="0.2">
      <c r="A41" s="285" t="s">
        <v>32</v>
      </c>
      <c r="B41" s="286"/>
      <c r="C41" s="286"/>
      <c r="D41" s="286"/>
      <c r="E41" s="286"/>
      <c r="F41" s="286"/>
      <c r="G41" s="286"/>
      <c r="H41" s="287"/>
      <c r="I41" s="112"/>
      <c r="J41" s="112"/>
    </row>
    <row r="42" spans="1:19" ht="12" customHeight="1" x14ac:dyDescent="0.15">
      <c r="A42" s="290" t="s">
        <v>35</v>
      </c>
      <c r="B42" s="291"/>
      <c r="C42" s="291"/>
      <c r="D42" s="291"/>
      <c r="E42" s="291"/>
      <c r="F42" s="291"/>
      <c r="G42" s="291"/>
      <c r="H42" s="291"/>
      <c r="I42" s="28"/>
      <c r="J42" s="28"/>
    </row>
    <row r="43" spans="1:19" ht="12" customHeight="1" x14ac:dyDescent="0.15">
      <c r="A43" s="34"/>
      <c r="B43" s="36" t="s">
        <v>45</v>
      </c>
      <c r="C43" s="8"/>
      <c r="D43" s="37" t="s">
        <v>36</v>
      </c>
      <c r="E43" s="288"/>
      <c r="F43" s="288"/>
      <c r="G43" s="288"/>
      <c r="H43" s="289"/>
      <c r="I43" s="114"/>
      <c r="J43" s="110"/>
    </row>
    <row r="44" spans="1:19" ht="12" customHeight="1" x14ac:dyDescent="0.15">
      <c r="A44" s="34"/>
      <c r="B44" s="36" t="s">
        <v>46</v>
      </c>
      <c r="C44" s="8"/>
      <c r="D44" s="37" t="s">
        <v>36</v>
      </c>
      <c r="E44" s="288"/>
      <c r="F44" s="288"/>
      <c r="G44" s="288"/>
      <c r="H44" s="289"/>
      <c r="I44" s="110"/>
      <c r="J44" s="110"/>
    </row>
    <row r="45" spans="1:19" ht="12" customHeight="1" x14ac:dyDescent="0.15">
      <c r="A45" s="34"/>
      <c r="B45" s="36" t="s">
        <v>47</v>
      </c>
      <c r="C45" s="8"/>
      <c r="D45" s="37" t="s">
        <v>36</v>
      </c>
      <c r="E45" s="288"/>
      <c r="F45" s="288"/>
      <c r="G45" s="288"/>
      <c r="H45" s="289"/>
      <c r="I45" s="115"/>
      <c r="J45" s="110"/>
    </row>
    <row r="46" spans="1:19" ht="12" customHeight="1" x14ac:dyDescent="0.15">
      <c r="A46" s="34"/>
      <c r="B46" s="36" t="s">
        <v>48</v>
      </c>
      <c r="C46" s="8"/>
      <c r="D46" s="37" t="s">
        <v>36</v>
      </c>
      <c r="E46" s="288"/>
      <c r="F46" s="288"/>
      <c r="G46" s="288"/>
      <c r="H46" s="289"/>
      <c r="I46" s="110"/>
      <c r="J46" s="110"/>
    </row>
    <row r="47" spans="1:19" ht="12" customHeight="1" x14ac:dyDescent="0.15">
      <c r="A47" s="34"/>
      <c r="B47" s="36" t="s">
        <v>49</v>
      </c>
      <c r="C47" s="8"/>
      <c r="D47" s="37" t="s">
        <v>36</v>
      </c>
      <c r="E47" s="288"/>
      <c r="F47" s="288"/>
      <c r="G47" s="288"/>
      <c r="H47" s="289"/>
      <c r="I47" s="110"/>
      <c r="J47" s="110"/>
    </row>
    <row r="48" spans="1:19" ht="12" customHeight="1" x14ac:dyDescent="0.15">
      <c r="A48" s="68"/>
      <c r="B48" s="66" t="s">
        <v>50</v>
      </c>
      <c r="C48" s="67"/>
      <c r="D48" s="67"/>
      <c r="E48" s="67"/>
      <c r="F48" s="67"/>
      <c r="G48" s="67"/>
      <c r="H48" s="67"/>
      <c r="I48" s="119"/>
      <c r="J48" s="119"/>
    </row>
    <row r="49" spans="1:19" ht="12" customHeight="1" thickBot="1" x14ac:dyDescent="0.2">
      <c r="A49" s="236" t="s">
        <v>34</v>
      </c>
      <c r="B49" s="237"/>
      <c r="C49" s="237"/>
      <c r="D49" s="35"/>
      <c r="E49" s="35"/>
      <c r="F49" s="35"/>
      <c r="G49" s="35"/>
      <c r="H49" s="35"/>
      <c r="I49" s="81">
        <f>SUM(I43:I48)</f>
        <v>0</v>
      </c>
      <c r="J49" s="81">
        <f>SUM(J43:J48)</f>
        <v>0</v>
      </c>
    </row>
    <row r="50" spans="1:19" s="3" customFormat="1" ht="12" customHeight="1" x14ac:dyDescent="0.15">
      <c r="A50" s="241" t="s">
        <v>80</v>
      </c>
      <c r="B50" s="275"/>
      <c r="C50" s="275"/>
      <c r="D50" s="275"/>
      <c r="E50" s="275"/>
      <c r="F50" s="275"/>
      <c r="G50" s="275"/>
      <c r="H50" s="276"/>
      <c r="I50" s="27"/>
      <c r="J50" s="27"/>
      <c r="K50" s="367"/>
      <c r="L50" s="367"/>
      <c r="M50" s="367"/>
      <c r="N50" s="367"/>
      <c r="O50" s="367"/>
      <c r="P50" s="367"/>
      <c r="Q50" s="367"/>
      <c r="R50" s="367"/>
      <c r="S50" s="367"/>
    </row>
    <row r="51" spans="1:19" ht="12" customHeight="1" x14ac:dyDescent="0.15">
      <c r="A51" s="15"/>
      <c r="B51" s="234" t="s">
        <v>16</v>
      </c>
      <c r="C51" s="234"/>
      <c r="D51" s="234"/>
      <c r="E51" s="234"/>
      <c r="F51" s="234"/>
      <c r="G51" s="234"/>
      <c r="H51" s="234"/>
      <c r="I51" s="110"/>
      <c r="J51" s="110"/>
    </row>
    <row r="52" spans="1:19" ht="12" customHeight="1" x14ac:dyDescent="0.15">
      <c r="A52" s="15"/>
      <c r="B52" s="234" t="s">
        <v>17</v>
      </c>
      <c r="C52" s="234"/>
      <c r="D52" s="234"/>
      <c r="E52" s="234"/>
      <c r="F52" s="234"/>
      <c r="G52" s="234"/>
      <c r="H52" s="234"/>
      <c r="I52" s="110"/>
      <c r="J52" s="110"/>
    </row>
    <row r="53" spans="1:19" ht="12" customHeight="1" x14ac:dyDescent="0.15">
      <c r="A53" s="15"/>
      <c r="B53" s="234" t="s">
        <v>18</v>
      </c>
      <c r="C53" s="234"/>
      <c r="D53" s="234"/>
      <c r="E53" s="234"/>
      <c r="F53" s="234"/>
      <c r="G53" s="234"/>
      <c r="H53" s="234"/>
      <c r="I53" s="110"/>
      <c r="J53" s="110"/>
    </row>
    <row r="54" spans="1:19" ht="12" customHeight="1" x14ac:dyDescent="0.15">
      <c r="A54" s="15"/>
      <c r="B54" s="234" t="s">
        <v>19</v>
      </c>
      <c r="C54" s="234"/>
      <c r="D54" s="234"/>
      <c r="E54" s="234"/>
      <c r="F54" s="234"/>
      <c r="G54" s="234"/>
      <c r="H54" s="234"/>
      <c r="I54" s="110"/>
      <c r="J54" s="110"/>
    </row>
    <row r="55" spans="1:19" ht="12" customHeight="1" x14ac:dyDescent="0.15">
      <c r="A55" s="69"/>
      <c r="B55" s="274" t="s">
        <v>64</v>
      </c>
      <c r="C55" s="274"/>
      <c r="D55" s="274"/>
      <c r="E55" s="274"/>
      <c r="F55" s="274"/>
      <c r="G55" s="274"/>
      <c r="H55" s="274"/>
      <c r="I55" s="119"/>
      <c r="J55" s="119"/>
    </row>
    <row r="56" spans="1:19" ht="12" customHeight="1" x14ac:dyDescent="0.15">
      <c r="A56" s="22"/>
      <c r="B56" s="234" t="s">
        <v>37</v>
      </c>
      <c r="C56" s="234"/>
      <c r="D56" s="234"/>
      <c r="E56" s="234"/>
      <c r="F56" s="234"/>
      <c r="G56" s="234"/>
      <c r="H56" s="234"/>
      <c r="I56" s="114"/>
      <c r="J56" s="110"/>
    </row>
    <row r="57" spans="1:19" ht="12" customHeight="1" thickBot="1" x14ac:dyDescent="0.2">
      <c r="A57" s="227" t="s">
        <v>20</v>
      </c>
      <c r="B57" s="228"/>
      <c r="C57" s="228"/>
      <c r="D57" s="228"/>
      <c r="E57" s="228"/>
      <c r="F57" s="228"/>
      <c r="G57" s="228"/>
      <c r="H57" s="229"/>
      <c r="I57" s="82">
        <f>SUM(I51:I56)</f>
        <v>0</v>
      </c>
      <c r="J57" s="82">
        <f>SUM(J51:J56)</f>
        <v>0</v>
      </c>
    </row>
    <row r="58" spans="1:19" ht="12" customHeight="1" thickBot="1" x14ac:dyDescent="0.2">
      <c r="A58" s="277" t="s">
        <v>15</v>
      </c>
      <c r="B58" s="278"/>
      <c r="C58" s="278"/>
      <c r="D58" s="278"/>
      <c r="E58" s="278"/>
      <c r="F58" s="278"/>
      <c r="G58" s="278"/>
      <c r="H58" s="278"/>
      <c r="I58" s="82">
        <f>SUM(I26+I27+I32+I34+I35+I41+I49+I57)</f>
        <v>0</v>
      </c>
      <c r="J58" s="82">
        <f>SUM(J26+J27+J32+J34+J35+J41+J49+J57)</f>
        <v>0</v>
      </c>
    </row>
    <row r="59" spans="1:19" ht="20.25" customHeight="1" x14ac:dyDescent="0.15">
      <c r="A59" s="279" t="s">
        <v>82</v>
      </c>
      <c r="B59" s="280"/>
      <c r="C59" s="281"/>
      <c r="D59" s="18"/>
      <c r="E59" s="19" t="s">
        <v>1</v>
      </c>
      <c r="F59" s="52" t="s">
        <v>51</v>
      </c>
      <c r="G59" s="9" t="s">
        <v>2</v>
      </c>
      <c r="H59" s="23"/>
      <c r="I59" s="29"/>
      <c r="J59" s="29"/>
    </row>
    <row r="60" spans="1:19" ht="12" customHeight="1" x14ac:dyDescent="0.15">
      <c r="A60" s="282"/>
      <c r="B60" s="283"/>
      <c r="C60" s="284"/>
      <c r="D60" s="2" t="s">
        <v>73</v>
      </c>
      <c r="E60" s="121">
        <v>0.45</v>
      </c>
      <c r="F60" s="84">
        <f>SUM(I58-I55-I48-I41-I32)</f>
        <v>0</v>
      </c>
      <c r="G60" s="84">
        <f>E60*F60</f>
        <v>0</v>
      </c>
      <c r="H60" s="24"/>
      <c r="I60" s="30"/>
      <c r="J60" s="30"/>
    </row>
    <row r="61" spans="1:19" ht="12" customHeight="1" thickBot="1" x14ac:dyDescent="0.2">
      <c r="A61" s="236" t="s">
        <v>71</v>
      </c>
      <c r="B61" s="237"/>
      <c r="C61" s="238"/>
      <c r="D61" s="20" t="s">
        <v>63</v>
      </c>
      <c r="E61" s="122">
        <v>0.45</v>
      </c>
      <c r="F61" s="84">
        <f>SUM(J58-J55-J48-J41-J32)</f>
        <v>0</v>
      </c>
      <c r="G61" s="84">
        <f>E61*F61</f>
        <v>0</v>
      </c>
      <c r="H61" s="25"/>
      <c r="I61" s="82">
        <f>G60</f>
        <v>0</v>
      </c>
      <c r="J61" s="78">
        <f>G61</f>
        <v>0</v>
      </c>
    </row>
    <row r="62" spans="1:19" ht="12" customHeight="1" thickBot="1" x14ac:dyDescent="0.2">
      <c r="A62" s="272" t="s">
        <v>72</v>
      </c>
      <c r="B62" s="273"/>
      <c r="C62" s="273"/>
      <c r="D62" s="273"/>
      <c r="E62" s="273"/>
      <c r="F62" s="273"/>
      <c r="G62" s="273"/>
      <c r="H62" s="273"/>
      <c r="I62" s="83">
        <f>I58+I61</f>
        <v>0</v>
      </c>
      <c r="J62" s="83">
        <f>J58+J61</f>
        <v>0</v>
      </c>
    </row>
    <row r="63" spans="1:19" ht="11.25" customHeight="1" x14ac:dyDescent="0.15">
      <c r="A63" s="219" t="s">
        <v>59</v>
      </c>
      <c r="B63" s="220"/>
      <c r="C63" s="220"/>
      <c r="D63" s="220"/>
      <c r="E63" s="220"/>
      <c r="F63" s="220"/>
      <c r="G63" s="220"/>
      <c r="H63" s="220"/>
      <c r="I63" s="221"/>
      <c r="J63" s="89" t="s">
        <v>85</v>
      </c>
      <c r="L63" s="370"/>
    </row>
  </sheetData>
  <sheetProtection sheet="1" objects="1" scenarios="1"/>
  <mergeCells count="57">
    <mergeCell ref="A41:H41"/>
    <mergeCell ref="E43:H43"/>
    <mergeCell ref="E44:H44"/>
    <mergeCell ref="A36:H36"/>
    <mergeCell ref="A49:C49"/>
    <mergeCell ref="A42:H42"/>
    <mergeCell ref="E46:H46"/>
    <mergeCell ref="E45:H45"/>
    <mergeCell ref="E47:H47"/>
    <mergeCell ref="A62:H62"/>
    <mergeCell ref="B55:H55"/>
    <mergeCell ref="B56:H56"/>
    <mergeCell ref="A50:H50"/>
    <mergeCell ref="A58:H58"/>
    <mergeCell ref="A59:C60"/>
    <mergeCell ref="B51:H51"/>
    <mergeCell ref="B52:H52"/>
    <mergeCell ref="B53:H53"/>
    <mergeCell ref="B14:C14"/>
    <mergeCell ref="A17:C17"/>
    <mergeCell ref="B34:H34"/>
    <mergeCell ref="B35:H35"/>
    <mergeCell ref="B40:H40"/>
    <mergeCell ref="A28:H31"/>
    <mergeCell ref="A27:B27"/>
    <mergeCell ref="A1:H1"/>
    <mergeCell ref="A16:H16"/>
    <mergeCell ref="B10:C10"/>
    <mergeCell ref="A2:H2"/>
    <mergeCell ref="F3:H3"/>
    <mergeCell ref="B13:C13"/>
    <mergeCell ref="B4:C4"/>
    <mergeCell ref="B11:C11"/>
    <mergeCell ref="B15:C15"/>
    <mergeCell ref="B6:C6"/>
    <mergeCell ref="B7:C7"/>
    <mergeCell ref="B9:C9"/>
    <mergeCell ref="B5:C5"/>
    <mergeCell ref="B12:C12"/>
    <mergeCell ref="A3:C3"/>
    <mergeCell ref="B8:C8"/>
    <mergeCell ref="A63:I63"/>
    <mergeCell ref="J28:J31"/>
    <mergeCell ref="J36:J40"/>
    <mergeCell ref="J3:J4"/>
    <mergeCell ref="A57:H57"/>
    <mergeCell ref="I36:I40"/>
    <mergeCell ref="B37:H37"/>
    <mergeCell ref="B38:H38"/>
    <mergeCell ref="B39:H39"/>
    <mergeCell ref="I28:I31"/>
    <mergeCell ref="A61:C61"/>
    <mergeCell ref="A26:C26"/>
    <mergeCell ref="A33:H33"/>
    <mergeCell ref="I3:I4"/>
    <mergeCell ref="B54:H54"/>
    <mergeCell ref="A32:H32"/>
  </mergeCells>
  <phoneticPr fontId="0" type="noConversion"/>
  <printOptions horizontalCentered="1"/>
  <pageMargins left="0.5" right="0.5" top="0.4" bottom="0.25" header="0.5" footer="0.5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3"/>
  <sheetViews>
    <sheetView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7" customWidth="1"/>
    <col min="10" max="10" width="9.28515625" style="2" customWidth="1"/>
    <col min="11" max="19" width="9.140625" style="369"/>
    <col min="20" max="16384" width="9.140625" style="2"/>
  </cols>
  <sheetData>
    <row r="1" spans="1:19" s="5" customFormat="1" ht="12.95" customHeight="1" x14ac:dyDescent="0.2">
      <c r="A1" s="292" t="str">
        <f>'Year 1'!A1:H1</f>
        <v xml:space="preserve">SPONSOR:  </v>
      </c>
      <c r="B1" s="292"/>
      <c r="C1" s="292"/>
      <c r="D1" s="292"/>
      <c r="E1" s="292"/>
      <c r="F1" s="292"/>
      <c r="G1" s="292"/>
      <c r="H1" s="292"/>
      <c r="I1" s="38" t="s">
        <v>52</v>
      </c>
      <c r="J1" s="33"/>
      <c r="K1" s="365"/>
      <c r="L1" s="365"/>
      <c r="M1" s="365"/>
      <c r="N1" s="365"/>
      <c r="O1" s="365"/>
      <c r="P1" s="365"/>
      <c r="Q1" s="365"/>
      <c r="R1" s="365"/>
      <c r="S1" s="365"/>
    </row>
    <row r="2" spans="1:19" s="5" customFormat="1" ht="12.75" customHeight="1" thickBot="1" x14ac:dyDescent="0.25">
      <c r="A2" s="293" t="str">
        <f>'Year 1'!A2:H2</f>
        <v xml:space="preserve">PRINCIPAL INVESTIGATOR:  </v>
      </c>
      <c r="B2" s="293"/>
      <c r="C2" s="293"/>
      <c r="D2" s="293"/>
      <c r="E2" s="293"/>
      <c r="F2" s="293"/>
      <c r="G2" s="293"/>
      <c r="H2" s="293"/>
      <c r="I2" s="33"/>
      <c r="J2" s="33"/>
      <c r="K2" s="365"/>
      <c r="L2" s="365"/>
      <c r="M2" s="365"/>
      <c r="N2" s="365"/>
      <c r="O2" s="365"/>
      <c r="P2" s="365"/>
      <c r="Q2" s="365"/>
      <c r="R2" s="365"/>
      <c r="S2" s="365"/>
    </row>
    <row r="3" spans="1:19" s="3" customFormat="1" ht="12" customHeight="1" x14ac:dyDescent="0.15">
      <c r="A3" s="262" t="s">
        <v>28</v>
      </c>
      <c r="B3" s="263"/>
      <c r="C3" s="263"/>
      <c r="D3" s="32" t="s">
        <v>6</v>
      </c>
      <c r="E3" s="31" t="s">
        <v>7</v>
      </c>
      <c r="F3" s="253" t="s">
        <v>29</v>
      </c>
      <c r="G3" s="254"/>
      <c r="H3" s="255"/>
      <c r="I3" s="243" t="s">
        <v>30</v>
      </c>
      <c r="J3" s="225" t="s">
        <v>62</v>
      </c>
      <c r="K3" s="367"/>
      <c r="L3" s="367"/>
      <c r="M3" s="367"/>
      <c r="N3" s="367"/>
      <c r="O3" s="367"/>
      <c r="P3" s="367"/>
      <c r="Q3" s="367"/>
      <c r="R3" s="367"/>
      <c r="S3" s="367"/>
    </row>
    <row r="4" spans="1:19" s="1" customFormat="1" ht="19.5" customHeight="1" thickBot="1" x14ac:dyDescent="0.2">
      <c r="A4" s="16"/>
      <c r="B4" s="256" t="s">
        <v>40</v>
      </c>
      <c r="C4" s="257"/>
      <c r="D4" s="43"/>
      <c r="E4" s="44"/>
      <c r="F4" s="45" t="s">
        <v>69</v>
      </c>
      <c r="G4" s="46" t="s">
        <v>70</v>
      </c>
      <c r="H4" s="57" t="s">
        <v>42</v>
      </c>
      <c r="I4" s="244"/>
      <c r="J4" s="226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1" customFormat="1" ht="12" customHeight="1" x14ac:dyDescent="0.15">
      <c r="A5" s="41" t="s">
        <v>53</v>
      </c>
      <c r="B5" s="294">
        <f>'Year 1'!B5</f>
        <v>0</v>
      </c>
      <c r="C5" s="294"/>
      <c r="D5" s="72">
        <f>'Year 1'!D5*1.05</f>
        <v>0</v>
      </c>
      <c r="E5" s="73">
        <f t="shared" ref="E5:E10" si="0">D5/9</f>
        <v>0</v>
      </c>
      <c r="F5" s="42"/>
      <c r="G5" s="94"/>
      <c r="H5" s="95"/>
      <c r="I5" s="62">
        <f t="shared" ref="I5:I10" si="1">(E5*H5)</f>
        <v>0</v>
      </c>
      <c r="J5" s="76">
        <f t="shared" ref="J5:J10" si="2">SUM(G5*D5)</f>
        <v>0</v>
      </c>
      <c r="K5" s="368"/>
      <c r="L5" s="368"/>
      <c r="M5" s="368"/>
      <c r="N5" s="368"/>
      <c r="O5" s="368"/>
      <c r="P5" s="368"/>
      <c r="Q5" s="368"/>
      <c r="R5" s="368"/>
      <c r="S5" s="368"/>
    </row>
    <row r="6" spans="1:19" s="1" customFormat="1" ht="12" customHeight="1" x14ac:dyDescent="0.15">
      <c r="A6" s="10" t="s">
        <v>54</v>
      </c>
      <c r="B6" s="294">
        <f>'Year 1'!B6</f>
        <v>0</v>
      </c>
      <c r="C6" s="294"/>
      <c r="D6" s="72">
        <f>'Year 1'!D6*1.05</f>
        <v>0</v>
      </c>
      <c r="E6" s="71">
        <f t="shared" si="0"/>
        <v>0</v>
      </c>
      <c r="F6" s="39"/>
      <c r="G6" s="96"/>
      <c r="H6" s="97"/>
      <c r="I6" s="62">
        <f t="shared" si="1"/>
        <v>0</v>
      </c>
      <c r="J6" s="76">
        <f t="shared" si="2"/>
        <v>0</v>
      </c>
      <c r="K6" s="368"/>
      <c r="L6" s="368"/>
      <c r="M6" s="368"/>
      <c r="N6" s="368"/>
      <c r="O6" s="368"/>
      <c r="P6" s="368"/>
      <c r="Q6" s="368"/>
      <c r="R6" s="368"/>
      <c r="S6" s="368"/>
    </row>
    <row r="7" spans="1:19" s="1" customFormat="1" ht="12" customHeight="1" x14ac:dyDescent="0.15">
      <c r="A7" s="10" t="s">
        <v>24</v>
      </c>
      <c r="B7" s="297">
        <f>'Year 1'!B7</f>
        <v>0</v>
      </c>
      <c r="C7" s="297"/>
      <c r="D7" s="72">
        <f>'Year 1'!D7*1.05</f>
        <v>0</v>
      </c>
      <c r="E7" s="71">
        <f t="shared" si="0"/>
        <v>0</v>
      </c>
      <c r="F7" s="39"/>
      <c r="G7" s="96"/>
      <c r="H7" s="97"/>
      <c r="I7" s="62">
        <f t="shared" si="1"/>
        <v>0</v>
      </c>
      <c r="J7" s="76">
        <f t="shared" si="2"/>
        <v>0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s="1" customFormat="1" ht="12" customHeight="1" x14ac:dyDescent="0.15">
      <c r="A8" s="10" t="s">
        <v>26</v>
      </c>
      <c r="B8" s="297">
        <f>'Year 1'!B8</f>
        <v>0</v>
      </c>
      <c r="C8" s="297"/>
      <c r="D8" s="72">
        <f>'Year 1'!D8*1.05</f>
        <v>0</v>
      </c>
      <c r="E8" s="71">
        <f t="shared" si="0"/>
        <v>0</v>
      </c>
      <c r="F8" s="39"/>
      <c r="G8" s="96"/>
      <c r="H8" s="97"/>
      <c r="I8" s="62">
        <f t="shared" si="1"/>
        <v>0</v>
      </c>
      <c r="J8" s="76">
        <f t="shared" si="2"/>
        <v>0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s="1" customFormat="1" ht="12" customHeight="1" x14ac:dyDescent="0.15">
      <c r="A9" s="10" t="s">
        <v>27</v>
      </c>
      <c r="B9" s="297">
        <f>'Year 1'!B9</f>
        <v>0</v>
      </c>
      <c r="C9" s="297"/>
      <c r="D9" s="72">
        <f>'Year 1'!D9*1.05</f>
        <v>0</v>
      </c>
      <c r="E9" s="71">
        <f t="shared" si="0"/>
        <v>0</v>
      </c>
      <c r="F9" s="39"/>
      <c r="G9" s="96"/>
      <c r="H9" s="97"/>
      <c r="I9" s="62">
        <f t="shared" si="1"/>
        <v>0</v>
      </c>
      <c r="J9" s="76">
        <f t="shared" si="2"/>
        <v>0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s="1" customFormat="1" ht="12" customHeight="1" x14ac:dyDescent="0.15">
      <c r="A10" s="10" t="s">
        <v>33</v>
      </c>
      <c r="B10" s="297">
        <f>'Year 1'!B10</f>
        <v>0</v>
      </c>
      <c r="C10" s="297"/>
      <c r="D10" s="72">
        <f>'Year 1'!D10*1.05</f>
        <v>0</v>
      </c>
      <c r="E10" s="71">
        <f t="shared" si="0"/>
        <v>0</v>
      </c>
      <c r="F10" s="39"/>
      <c r="G10" s="96"/>
      <c r="H10" s="97"/>
      <c r="I10" s="62">
        <f t="shared" si="1"/>
        <v>0</v>
      </c>
      <c r="J10" s="76">
        <f t="shared" si="2"/>
        <v>0</v>
      </c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s="1" customFormat="1" ht="12" customHeight="1" thickBot="1" x14ac:dyDescent="0.2">
      <c r="A11" s="16"/>
      <c r="B11" s="258" t="s">
        <v>39</v>
      </c>
      <c r="C11" s="259"/>
      <c r="D11" s="48"/>
      <c r="E11" s="49"/>
      <c r="F11" s="43"/>
      <c r="G11" s="50"/>
      <c r="H11" s="58"/>
      <c r="I11" s="63"/>
      <c r="J11" s="63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 s="1" customFormat="1" ht="12" customHeight="1" x14ac:dyDescent="0.15">
      <c r="A12" s="41" t="s">
        <v>22</v>
      </c>
      <c r="B12" s="294">
        <f>'Year 1'!B12</f>
        <v>0</v>
      </c>
      <c r="C12" s="294"/>
      <c r="D12" s="72">
        <f>'Year 1'!D12*1.05</f>
        <v>0</v>
      </c>
      <c r="E12" s="73">
        <f>D12/12</f>
        <v>0</v>
      </c>
      <c r="F12" s="99"/>
      <c r="G12" s="47"/>
      <c r="H12" s="59"/>
      <c r="I12" s="64">
        <f>D12*F12+(D12*G12)+(E12*H12)</f>
        <v>0</v>
      </c>
      <c r="J12" s="101"/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19" s="1" customFormat="1" ht="12" customHeight="1" x14ac:dyDescent="0.15">
      <c r="A13" s="10" t="s">
        <v>23</v>
      </c>
      <c r="B13" s="294">
        <f>'Year 1'!B13</f>
        <v>0</v>
      </c>
      <c r="C13" s="294"/>
      <c r="D13" s="72">
        <f>'Year 1'!D13*1.05</f>
        <v>0</v>
      </c>
      <c r="E13" s="71">
        <f>D13/12</f>
        <v>0</v>
      </c>
      <c r="F13" s="100"/>
      <c r="G13" s="40"/>
      <c r="H13" s="60"/>
      <c r="I13" s="64">
        <f>D13*F13+(D13*G13)+(E13*H13)</f>
        <v>0</v>
      </c>
      <c r="J13" s="101"/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s="1" customFormat="1" ht="12" customHeight="1" x14ac:dyDescent="0.15">
      <c r="A14" s="10" t="s">
        <v>41</v>
      </c>
      <c r="B14" s="294">
        <f>'Year 1'!B14</f>
        <v>0</v>
      </c>
      <c r="C14" s="294"/>
      <c r="D14" s="72">
        <f>'Year 1'!D14*1.05</f>
        <v>0</v>
      </c>
      <c r="E14" s="71">
        <f>D14/12</f>
        <v>0</v>
      </c>
      <c r="F14" s="100"/>
      <c r="G14" s="40"/>
      <c r="H14" s="60"/>
      <c r="I14" s="64">
        <f>D14*F14+(D14*G14)+(E14*H14)</f>
        <v>0</v>
      </c>
      <c r="J14" s="101"/>
      <c r="K14" s="368"/>
      <c r="L14" s="368"/>
      <c r="M14" s="368"/>
      <c r="N14" s="368"/>
      <c r="O14" s="368"/>
      <c r="P14" s="368"/>
      <c r="Q14" s="368"/>
      <c r="R14" s="368"/>
      <c r="S14" s="368"/>
    </row>
    <row r="15" spans="1:19" s="1" customFormat="1" ht="12" customHeight="1" x14ac:dyDescent="0.15">
      <c r="A15" s="11" t="s">
        <v>26</v>
      </c>
      <c r="B15" s="294">
        <f>'Year 1'!B15</f>
        <v>0</v>
      </c>
      <c r="C15" s="294"/>
      <c r="D15" s="72">
        <f>'Year 1'!D15*1.05</f>
        <v>0</v>
      </c>
      <c r="E15" s="71">
        <f>D15/12</f>
        <v>0</v>
      </c>
      <c r="F15" s="100"/>
      <c r="G15" s="40"/>
      <c r="H15" s="60"/>
      <c r="I15" s="64">
        <f>D15*F15+(D15*G15)+(E15*H15)</f>
        <v>0</v>
      </c>
      <c r="J15" s="101"/>
      <c r="K15" s="368"/>
      <c r="L15" s="368"/>
      <c r="M15" s="368"/>
      <c r="N15" s="368"/>
      <c r="O15" s="368"/>
      <c r="P15" s="368"/>
      <c r="Q15" s="368"/>
      <c r="R15" s="368"/>
      <c r="S15" s="368"/>
    </row>
    <row r="16" spans="1:19" s="1" customFormat="1" ht="12" customHeight="1" thickBot="1" x14ac:dyDescent="0.2">
      <c r="A16" s="249" t="s">
        <v>21</v>
      </c>
      <c r="B16" s="250"/>
      <c r="C16" s="250"/>
      <c r="D16" s="250"/>
      <c r="E16" s="250"/>
      <c r="F16" s="250"/>
      <c r="G16" s="250"/>
      <c r="H16" s="250"/>
      <c r="I16" s="65">
        <f>SUM(I5:I15)</f>
        <v>0</v>
      </c>
      <c r="J16" s="65">
        <f>SUM(J5:J15)</f>
        <v>0</v>
      </c>
      <c r="K16" s="368"/>
      <c r="L16" s="368"/>
      <c r="M16" s="368"/>
      <c r="N16" s="368"/>
      <c r="O16" s="368"/>
      <c r="P16" s="368"/>
      <c r="Q16" s="368"/>
      <c r="R16" s="368"/>
      <c r="S16" s="368"/>
    </row>
    <row r="17" spans="1:19" ht="21.75" customHeight="1" thickBot="1" x14ac:dyDescent="0.2">
      <c r="A17" s="241" t="s">
        <v>8</v>
      </c>
      <c r="B17" s="242"/>
      <c r="C17" s="242"/>
      <c r="D17" s="54"/>
      <c r="E17" s="55"/>
      <c r="F17" s="53" t="s">
        <v>43</v>
      </c>
      <c r="G17" s="51" t="s">
        <v>44</v>
      </c>
      <c r="H17" s="61" t="s">
        <v>42</v>
      </c>
      <c r="I17" s="26"/>
      <c r="J17" s="26"/>
    </row>
    <row r="18" spans="1:19" ht="12" customHeight="1" x14ac:dyDescent="0.15">
      <c r="A18" s="12" t="s">
        <v>9</v>
      </c>
      <c r="B18" s="91"/>
      <c r="C18" s="4" t="s">
        <v>5</v>
      </c>
      <c r="D18" s="70">
        <f>'Year 1'!D18*1.05</f>
        <v>0</v>
      </c>
      <c r="E18" s="103"/>
      <c r="F18" s="105"/>
      <c r="G18" s="106"/>
      <c r="H18" s="107"/>
      <c r="I18" s="77">
        <f t="shared" ref="I18:I25" si="3">SUM(B18*E18*F18)+(B18*E18*G18)+(B18*E18*H18)</f>
        <v>0</v>
      </c>
      <c r="J18" s="110"/>
    </row>
    <row r="19" spans="1:19" ht="12" customHeight="1" x14ac:dyDescent="0.15">
      <c r="A19" s="12" t="s">
        <v>9</v>
      </c>
      <c r="B19" s="91"/>
      <c r="C19" s="4" t="s">
        <v>4</v>
      </c>
      <c r="D19" s="70">
        <f>'Year 1'!D19*1.05</f>
        <v>0</v>
      </c>
      <c r="E19" s="103"/>
      <c r="F19" s="108"/>
      <c r="G19" s="109"/>
      <c r="H19" s="97"/>
      <c r="I19" s="77">
        <f t="shared" si="3"/>
        <v>0</v>
      </c>
      <c r="J19" s="110"/>
    </row>
    <row r="20" spans="1:19" s="1" customFormat="1" ht="12" customHeight="1" x14ac:dyDescent="0.15">
      <c r="A20" s="12" t="s">
        <v>9</v>
      </c>
      <c r="B20" s="91"/>
      <c r="C20" s="36" t="s">
        <v>76</v>
      </c>
      <c r="D20" s="93"/>
      <c r="E20" s="104"/>
      <c r="F20" s="39"/>
      <c r="G20" s="109"/>
      <c r="H20" s="97"/>
      <c r="I20" s="77">
        <f t="shared" si="3"/>
        <v>0</v>
      </c>
      <c r="J20" s="101"/>
      <c r="K20" s="368"/>
      <c r="L20" s="368"/>
      <c r="M20" s="368"/>
      <c r="N20" s="368"/>
      <c r="O20" s="368"/>
      <c r="P20" s="368"/>
      <c r="Q20" s="368"/>
      <c r="R20" s="368"/>
      <c r="S20" s="368"/>
    </row>
    <row r="21" spans="1:19" s="1" customFormat="1" ht="12" customHeight="1" x14ac:dyDescent="0.15">
      <c r="A21" s="12" t="s">
        <v>9</v>
      </c>
      <c r="B21" s="91"/>
      <c r="C21" s="36" t="s">
        <v>77</v>
      </c>
      <c r="D21" s="93"/>
      <c r="E21" s="104"/>
      <c r="F21" s="39"/>
      <c r="G21" s="109"/>
      <c r="H21" s="97"/>
      <c r="I21" s="77">
        <f t="shared" si="3"/>
        <v>0</v>
      </c>
      <c r="J21" s="101"/>
      <c r="K21" s="368"/>
      <c r="L21" s="368"/>
      <c r="M21" s="368"/>
      <c r="N21" s="368"/>
      <c r="O21" s="368"/>
      <c r="P21" s="368"/>
      <c r="Q21" s="368"/>
      <c r="R21" s="368"/>
      <c r="S21" s="368"/>
    </row>
    <row r="22" spans="1:19" s="1" customFormat="1" ht="12" customHeight="1" x14ac:dyDescent="0.15">
      <c r="A22" s="12" t="s">
        <v>9</v>
      </c>
      <c r="B22" s="91"/>
      <c r="C22" s="36" t="s">
        <v>78</v>
      </c>
      <c r="D22" s="93"/>
      <c r="E22" s="104"/>
      <c r="F22" s="39"/>
      <c r="G22" s="109"/>
      <c r="H22" s="97"/>
      <c r="I22" s="77">
        <f t="shared" si="3"/>
        <v>0</v>
      </c>
      <c r="J22" s="101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s="1" customFormat="1" ht="12" customHeight="1" x14ac:dyDescent="0.15">
      <c r="A23" s="12" t="s">
        <v>9</v>
      </c>
      <c r="B23" s="91"/>
      <c r="C23" s="4" t="s">
        <v>3</v>
      </c>
      <c r="D23" s="93"/>
      <c r="E23" s="104"/>
      <c r="F23" s="39"/>
      <c r="G23" s="109"/>
      <c r="H23" s="97"/>
      <c r="I23" s="77">
        <f t="shared" si="3"/>
        <v>0</v>
      </c>
      <c r="J23" s="101"/>
      <c r="K23" s="368"/>
      <c r="L23" s="368"/>
      <c r="M23" s="368"/>
      <c r="N23" s="368"/>
      <c r="O23" s="368"/>
      <c r="P23" s="368"/>
      <c r="Q23" s="368"/>
      <c r="R23" s="368"/>
      <c r="S23" s="368"/>
    </row>
    <row r="24" spans="1:19" s="1" customFormat="1" ht="12" customHeight="1" x14ac:dyDescent="0.15">
      <c r="A24" s="12" t="s">
        <v>9</v>
      </c>
      <c r="B24" s="91"/>
      <c r="C24" s="4" t="s">
        <v>60</v>
      </c>
      <c r="D24" s="93"/>
      <c r="E24" s="104"/>
      <c r="F24" s="108"/>
      <c r="G24" s="74"/>
      <c r="H24" s="75"/>
      <c r="I24" s="77">
        <f t="shared" si="3"/>
        <v>0</v>
      </c>
      <c r="J24" s="101"/>
      <c r="K24" s="368"/>
      <c r="L24" s="368"/>
      <c r="M24" s="368"/>
      <c r="N24" s="368"/>
      <c r="O24" s="368"/>
      <c r="P24" s="368"/>
      <c r="Q24" s="368"/>
      <c r="R24" s="368"/>
      <c r="S24" s="368"/>
    </row>
    <row r="25" spans="1:19" s="1" customFormat="1" ht="12" customHeight="1" x14ac:dyDescent="0.15">
      <c r="A25" s="12" t="s">
        <v>9</v>
      </c>
      <c r="B25" s="91"/>
      <c r="C25" s="4" t="s">
        <v>61</v>
      </c>
      <c r="D25" s="93"/>
      <c r="E25" s="104"/>
      <c r="F25" s="108"/>
      <c r="G25" s="109"/>
      <c r="H25" s="97"/>
      <c r="I25" s="77">
        <f t="shared" si="3"/>
        <v>0</v>
      </c>
      <c r="J25" s="101"/>
      <c r="K25" s="368"/>
      <c r="L25" s="368"/>
      <c r="M25" s="368"/>
      <c r="N25" s="368"/>
      <c r="O25" s="368"/>
      <c r="P25" s="368"/>
      <c r="Q25" s="368"/>
      <c r="R25" s="368"/>
      <c r="S25" s="368"/>
    </row>
    <row r="26" spans="1:19" s="1" customFormat="1" ht="12" customHeight="1" thickBot="1" x14ac:dyDescent="0.2">
      <c r="A26" s="239" t="s">
        <v>31</v>
      </c>
      <c r="B26" s="240"/>
      <c r="C26" s="240"/>
      <c r="D26" s="56"/>
      <c r="E26" s="56"/>
      <c r="F26" s="56"/>
      <c r="G26" s="56"/>
      <c r="H26" s="56"/>
      <c r="I26" s="79">
        <f>SUM(I16:I25)</f>
        <v>0</v>
      </c>
      <c r="J26" s="79">
        <f>SUM(J16:J25)</f>
        <v>0</v>
      </c>
      <c r="K26" s="368"/>
      <c r="L26" s="368"/>
      <c r="M26" s="368"/>
      <c r="N26" s="368"/>
      <c r="O26" s="368"/>
      <c r="P26" s="368"/>
      <c r="Q26" s="368"/>
      <c r="R26" s="368"/>
      <c r="S26" s="368"/>
    </row>
    <row r="27" spans="1:19" ht="12" customHeight="1" thickBot="1" x14ac:dyDescent="0.2">
      <c r="A27" s="270">
        <f>'Year 1'!A27+2%</f>
        <v>0.499</v>
      </c>
      <c r="B27" s="271"/>
      <c r="C27" s="90" t="s">
        <v>83</v>
      </c>
      <c r="D27" s="217"/>
      <c r="E27" s="217"/>
      <c r="F27" s="217"/>
      <c r="G27" s="217"/>
      <c r="H27" s="218"/>
      <c r="I27" s="83">
        <f>(((I16+I18+I19+I24)*A27))</f>
        <v>0</v>
      </c>
      <c r="J27" s="80">
        <f>((J16+J18+J19+J24)*A27)</f>
        <v>0</v>
      </c>
    </row>
    <row r="28" spans="1:19" s="3" customFormat="1" ht="12" customHeight="1" x14ac:dyDescent="0.15">
      <c r="A28" s="266" t="s">
        <v>79</v>
      </c>
      <c r="B28" s="267"/>
      <c r="C28" s="267"/>
      <c r="D28" s="267"/>
      <c r="E28" s="267"/>
      <c r="F28" s="267"/>
      <c r="G28" s="267"/>
      <c r="H28" s="267"/>
      <c r="I28" s="222"/>
      <c r="J28" s="222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7.5" customHeight="1" x14ac:dyDescent="0.15">
      <c r="A29" s="268"/>
      <c r="B29" s="269"/>
      <c r="C29" s="269"/>
      <c r="D29" s="269"/>
      <c r="E29" s="269"/>
      <c r="F29" s="269"/>
      <c r="G29" s="269"/>
      <c r="H29" s="269"/>
      <c r="I29" s="223"/>
      <c r="J29" s="223"/>
    </row>
    <row r="30" spans="1:19" ht="3.75" customHeight="1" x14ac:dyDescent="0.15">
      <c r="A30" s="268"/>
      <c r="B30" s="269"/>
      <c r="C30" s="269"/>
      <c r="D30" s="269"/>
      <c r="E30" s="269"/>
      <c r="F30" s="269"/>
      <c r="G30" s="269"/>
      <c r="H30" s="269"/>
      <c r="I30" s="223"/>
      <c r="J30" s="223"/>
    </row>
    <row r="31" spans="1:19" s="1" customFormat="1" ht="5.25" customHeight="1" x14ac:dyDescent="0.15">
      <c r="A31" s="268"/>
      <c r="B31" s="269"/>
      <c r="C31" s="269"/>
      <c r="D31" s="269"/>
      <c r="E31" s="269"/>
      <c r="F31" s="269"/>
      <c r="G31" s="269"/>
      <c r="H31" s="269"/>
      <c r="I31" s="224"/>
      <c r="J31" s="224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1:19" s="1" customFormat="1" ht="12" customHeight="1" thickBot="1" x14ac:dyDescent="0.2">
      <c r="A32" s="295" t="s">
        <v>0</v>
      </c>
      <c r="B32" s="296"/>
      <c r="C32" s="296"/>
      <c r="D32" s="296"/>
      <c r="E32" s="296"/>
      <c r="F32" s="296"/>
      <c r="G32" s="296"/>
      <c r="H32" s="296"/>
      <c r="I32" s="111"/>
      <c r="J32" s="111"/>
      <c r="K32" s="368"/>
      <c r="L32" s="368"/>
      <c r="M32" s="368"/>
      <c r="N32" s="368"/>
      <c r="O32" s="368"/>
      <c r="P32" s="368"/>
      <c r="Q32" s="368"/>
      <c r="R32" s="368"/>
      <c r="S32" s="368"/>
    </row>
    <row r="33" spans="1:19" ht="12" customHeight="1" x14ac:dyDescent="0.15">
      <c r="A33" s="241" t="s">
        <v>81</v>
      </c>
      <c r="B33" s="242"/>
      <c r="C33" s="242"/>
      <c r="D33" s="242"/>
      <c r="E33" s="242"/>
      <c r="F33" s="242"/>
      <c r="G33" s="242"/>
      <c r="H33" s="242"/>
      <c r="I33" s="28"/>
      <c r="J33" s="28"/>
    </row>
    <row r="34" spans="1:19" s="1" customFormat="1" ht="12" customHeight="1" x14ac:dyDescent="0.15">
      <c r="A34" s="13"/>
      <c r="B34" s="264" t="s">
        <v>74</v>
      </c>
      <c r="C34" s="264"/>
      <c r="D34" s="264"/>
      <c r="E34" s="264"/>
      <c r="F34" s="264"/>
      <c r="G34" s="264"/>
      <c r="H34" s="264"/>
      <c r="I34" s="101"/>
      <c r="J34" s="101"/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s="1" customFormat="1" ht="12" customHeight="1" thickBot="1" x14ac:dyDescent="0.2">
      <c r="A35" s="17"/>
      <c r="B35" s="265" t="s">
        <v>75</v>
      </c>
      <c r="C35" s="265"/>
      <c r="D35" s="265"/>
      <c r="E35" s="265"/>
      <c r="F35" s="265"/>
      <c r="G35" s="265"/>
      <c r="H35" s="265"/>
      <c r="I35" s="126"/>
      <c r="J35" s="101"/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19" ht="12" customHeight="1" x14ac:dyDescent="0.15">
      <c r="A36" s="290" t="s">
        <v>10</v>
      </c>
      <c r="B36" s="291"/>
      <c r="C36" s="291"/>
      <c r="D36" s="291"/>
      <c r="E36" s="291"/>
      <c r="F36" s="291"/>
      <c r="G36" s="291"/>
      <c r="H36" s="291"/>
      <c r="I36" s="222"/>
      <c r="J36" s="222"/>
    </row>
    <row r="37" spans="1:19" ht="12" customHeight="1" x14ac:dyDescent="0.15">
      <c r="A37" s="15"/>
      <c r="B37" s="230" t="s">
        <v>11</v>
      </c>
      <c r="C37" s="230"/>
      <c r="D37" s="230"/>
      <c r="E37" s="230"/>
      <c r="F37" s="230"/>
      <c r="G37" s="230"/>
      <c r="H37" s="231"/>
      <c r="I37" s="223"/>
      <c r="J37" s="223"/>
    </row>
    <row r="38" spans="1:19" ht="12" customHeight="1" x14ac:dyDescent="0.15">
      <c r="A38" s="14"/>
      <c r="B38" s="232" t="s">
        <v>12</v>
      </c>
      <c r="C38" s="232"/>
      <c r="D38" s="232"/>
      <c r="E38" s="232"/>
      <c r="F38" s="232"/>
      <c r="G38" s="232"/>
      <c r="H38" s="233"/>
      <c r="I38" s="223"/>
      <c r="J38" s="223"/>
    </row>
    <row r="39" spans="1:19" ht="12" customHeight="1" x14ac:dyDescent="0.15">
      <c r="A39" s="15"/>
      <c r="B39" s="234" t="s">
        <v>13</v>
      </c>
      <c r="C39" s="234"/>
      <c r="D39" s="234"/>
      <c r="E39" s="234"/>
      <c r="F39" s="234"/>
      <c r="G39" s="234"/>
      <c r="H39" s="235"/>
      <c r="I39" s="223"/>
      <c r="J39" s="223"/>
    </row>
    <row r="40" spans="1:19" ht="12" customHeight="1" x14ac:dyDescent="0.15">
      <c r="A40" s="15"/>
      <c r="B40" s="234" t="s">
        <v>14</v>
      </c>
      <c r="C40" s="234"/>
      <c r="D40" s="234"/>
      <c r="E40" s="234"/>
      <c r="F40" s="234"/>
      <c r="G40" s="234"/>
      <c r="H40" s="235"/>
      <c r="I40" s="224"/>
      <c r="J40" s="224"/>
    </row>
    <row r="41" spans="1:19" ht="12" customHeight="1" thickBot="1" x14ac:dyDescent="0.2">
      <c r="A41" s="285" t="s">
        <v>32</v>
      </c>
      <c r="B41" s="286"/>
      <c r="C41" s="286"/>
      <c r="D41" s="286"/>
      <c r="E41" s="286"/>
      <c r="F41" s="286"/>
      <c r="G41" s="286"/>
      <c r="H41" s="287"/>
      <c r="I41" s="112"/>
      <c r="J41" s="112"/>
    </row>
    <row r="42" spans="1:19" ht="12" customHeight="1" x14ac:dyDescent="0.15">
      <c r="A42" s="290" t="s">
        <v>35</v>
      </c>
      <c r="B42" s="291"/>
      <c r="C42" s="291"/>
      <c r="D42" s="291"/>
      <c r="E42" s="291"/>
      <c r="F42" s="291"/>
      <c r="G42" s="291"/>
      <c r="H42" s="291"/>
      <c r="I42" s="28"/>
      <c r="J42" s="28"/>
    </row>
    <row r="43" spans="1:19" ht="12" customHeight="1" x14ac:dyDescent="0.15">
      <c r="A43" s="34"/>
      <c r="B43" s="36" t="s">
        <v>45</v>
      </c>
      <c r="C43" s="8"/>
      <c r="D43" s="37" t="s">
        <v>36</v>
      </c>
      <c r="E43" s="288"/>
      <c r="F43" s="288"/>
      <c r="G43" s="288"/>
      <c r="H43" s="289"/>
      <c r="I43" s="114"/>
      <c r="J43" s="110"/>
    </row>
    <row r="44" spans="1:19" ht="12" customHeight="1" x14ac:dyDescent="0.15">
      <c r="A44" s="34"/>
      <c r="B44" s="36" t="s">
        <v>46</v>
      </c>
      <c r="C44" s="8"/>
      <c r="D44" s="37" t="s">
        <v>36</v>
      </c>
      <c r="E44" s="288"/>
      <c r="F44" s="288"/>
      <c r="G44" s="288"/>
      <c r="H44" s="289"/>
      <c r="I44" s="110"/>
      <c r="J44" s="110"/>
    </row>
    <row r="45" spans="1:19" ht="12" customHeight="1" x14ac:dyDescent="0.15">
      <c r="A45" s="34"/>
      <c r="B45" s="36" t="s">
        <v>47</v>
      </c>
      <c r="C45" s="8"/>
      <c r="D45" s="37" t="s">
        <v>36</v>
      </c>
      <c r="E45" s="288"/>
      <c r="F45" s="288"/>
      <c r="G45" s="288"/>
      <c r="H45" s="289"/>
      <c r="I45" s="115"/>
      <c r="J45" s="110"/>
    </row>
    <row r="46" spans="1:19" ht="12" customHeight="1" x14ac:dyDescent="0.15">
      <c r="A46" s="34"/>
      <c r="B46" s="36" t="s">
        <v>48</v>
      </c>
      <c r="C46" s="8"/>
      <c r="D46" s="37" t="s">
        <v>36</v>
      </c>
      <c r="E46" s="288"/>
      <c r="F46" s="288"/>
      <c r="G46" s="288"/>
      <c r="H46" s="289"/>
      <c r="I46" s="110"/>
      <c r="J46" s="110"/>
    </row>
    <row r="47" spans="1:19" ht="12" customHeight="1" x14ac:dyDescent="0.15">
      <c r="A47" s="34"/>
      <c r="B47" s="36" t="s">
        <v>49</v>
      </c>
      <c r="C47" s="8"/>
      <c r="D47" s="37" t="s">
        <v>36</v>
      </c>
      <c r="E47" s="288"/>
      <c r="F47" s="288"/>
      <c r="G47" s="288"/>
      <c r="H47" s="289"/>
      <c r="I47" s="110"/>
      <c r="J47" s="110"/>
    </row>
    <row r="48" spans="1:19" ht="12" customHeight="1" x14ac:dyDescent="0.15">
      <c r="A48" s="68"/>
      <c r="B48" s="66" t="s">
        <v>50</v>
      </c>
      <c r="C48" s="67"/>
      <c r="D48" s="67"/>
      <c r="E48" s="67"/>
      <c r="F48" s="67"/>
      <c r="G48" s="67"/>
      <c r="H48" s="67"/>
      <c r="I48" s="119"/>
      <c r="J48" s="119"/>
    </row>
    <row r="49" spans="1:19" ht="12" customHeight="1" thickBot="1" x14ac:dyDescent="0.2">
      <c r="A49" s="236" t="s">
        <v>34</v>
      </c>
      <c r="B49" s="237"/>
      <c r="C49" s="237"/>
      <c r="D49" s="35"/>
      <c r="E49" s="35"/>
      <c r="F49" s="35"/>
      <c r="G49" s="35"/>
      <c r="H49" s="35"/>
      <c r="I49" s="81">
        <f>SUM(I43:I48)</f>
        <v>0</v>
      </c>
      <c r="J49" s="81">
        <f>SUM(J43:J48)</f>
        <v>0</v>
      </c>
    </row>
    <row r="50" spans="1:19" s="3" customFormat="1" ht="12" customHeight="1" x14ac:dyDescent="0.15">
      <c r="A50" s="241" t="s">
        <v>80</v>
      </c>
      <c r="B50" s="275"/>
      <c r="C50" s="275"/>
      <c r="D50" s="275"/>
      <c r="E50" s="275"/>
      <c r="F50" s="275"/>
      <c r="G50" s="275"/>
      <c r="H50" s="276"/>
      <c r="I50" s="27"/>
      <c r="J50" s="27"/>
      <c r="K50" s="367"/>
      <c r="L50" s="367"/>
      <c r="M50" s="367"/>
      <c r="N50" s="367"/>
      <c r="O50" s="367"/>
      <c r="P50" s="367"/>
      <c r="Q50" s="367"/>
      <c r="R50" s="367"/>
      <c r="S50" s="367"/>
    </row>
    <row r="51" spans="1:19" ht="12" customHeight="1" x14ac:dyDescent="0.15">
      <c r="A51" s="15"/>
      <c r="B51" s="234" t="s">
        <v>16</v>
      </c>
      <c r="C51" s="234"/>
      <c r="D51" s="234"/>
      <c r="E51" s="234"/>
      <c r="F51" s="234"/>
      <c r="G51" s="234"/>
      <c r="H51" s="234"/>
      <c r="I51" s="110"/>
      <c r="J51" s="110"/>
    </row>
    <row r="52" spans="1:19" ht="12" customHeight="1" x14ac:dyDescent="0.15">
      <c r="A52" s="15"/>
      <c r="B52" s="234" t="s">
        <v>17</v>
      </c>
      <c r="C52" s="234"/>
      <c r="D52" s="234"/>
      <c r="E52" s="234"/>
      <c r="F52" s="234"/>
      <c r="G52" s="234"/>
      <c r="H52" s="234"/>
      <c r="I52" s="110"/>
      <c r="J52" s="110"/>
    </row>
    <row r="53" spans="1:19" ht="12" customHeight="1" x14ac:dyDescent="0.15">
      <c r="A53" s="15"/>
      <c r="B53" s="234" t="s">
        <v>18</v>
      </c>
      <c r="C53" s="234"/>
      <c r="D53" s="234"/>
      <c r="E53" s="234"/>
      <c r="F53" s="234"/>
      <c r="G53" s="234"/>
      <c r="H53" s="234"/>
      <c r="I53" s="110"/>
      <c r="J53" s="110"/>
    </row>
    <row r="54" spans="1:19" ht="12" customHeight="1" x14ac:dyDescent="0.15">
      <c r="A54" s="15"/>
      <c r="B54" s="234" t="s">
        <v>19</v>
      </c>
      <c r="C54" s="234"/>
      <c r="D54" s="234"/>
      <c r="E54" s="234"/>
      <c r="F54" s="234"/>
      <c r="G54" s="234"/>
      <c r="H54" s="234"/>
      <c r="I54" s="110"/>
      <c r="J54" s="110"/>
    </row>
    <row r="55" spans="1:19" ht="12" customHeight="1" x14ac:dyDescent="0.15">
      <c r="A55" s="69"/>
      <c r="B55" s="274" t="s">
        <v>64</v>
      </c>
      <c r="C55" s="274"/>
      <c r="D55" s="274"/>
      <c r="E55" s="274"/>
      <c r="F55" s="274"/>
      <c r="G55" s="274"/>
      <c r="H55" s="274"/>
      <c r="I55" s="119"/>
      <c r="J55" s="119"/>
    </row>
    <row r="56" spans="1:19" ht="12" customHeight="1" x14ac:dyDescent="0.15">
      <c r="A56" s="22"/>
      <c r="B56" s="234" t="s">
        <v>37</v>
      </c>
      <c r="C56" s="234"/>
      <c r="D56" s="234"/>
      <c r="E56" s="234"/>
      <c r="F56" s="234"/>
      <c r="G56" s="234"/>
      <c r="H56" s="234"/>
      <c r="I56" s="114"/>
      <c r="J56" s="110"/>
    </row>
    <row r="57" spans="1:19" ht="12" customHeight="1" thickBot="1" x14ac:dyDescent="0.2">
      <c r="A57" s="227" t="s">
        <v>20</v>
      </c>
      <c r="B57" s="228"/>
      <c r="C57" s="228"/>
      <c r="D57" s="228"/>
      <c r="E57" s="228"/>
      <c r="F57" s="228"/>
      <c r="G57" s="228"/>
      <c r="H57" s="229"/>
      <c r="I57" s="82">
        <f>SUM(I51:I56)</f>
        <v>0</v>
      </c>
      <c r="J57" s="82">
        <f>SUM(J51:J56)</f>
        <v>0</v>
      </c>
    </row>
    <row r="58" spans="1:19" ht="12" customHeight="1" thickBot="1" x14ac:dyDescent="0.2">
      <c r="A58" s="277" t="s">
        <v>15</v>
      </c>
      <c r="B58" s="278"/>
      <c r="C58" s="278"/>
      <c r="D58" s="278"/>
      <c r="E58" s="278"/>
      <c r="F58" s="278"/>
      <c r="G58" s="278"/>
      <c r="H58" s="278"/>
      <c r="I58" s="82">
        <f>SUM(I26+I27+I32+I34+I35+I41+I49+I57)</f>
        <v>0</v>
      </c>
      <c r="J58" s="82">
        <f>SUM(J26+J27+J32+J34+J35+J41+J49+J57)</f>
        <v>0</v>
      </c>
    </row>
    <row r="59" spans="1:19" ht="20.25" customHeight="1" x14ac:dyDescent="0.15">
      <c r="A59" s="279" t="s">
        <v>82</v>
      </c>
      <c r="B59" s="280"/>
      <c r="C59" s="281"/>
      <c r="D59" s="18"/>
      <c r="E59" s="19" t="s">
        <v>1</v>
      </c>
      <c r="F59" s="52" t="s">
        <v>51</v>
      </c>
      <c r="G59" s="9" t="s">
        <v>2</v>
      </c>
      <c r="H59" s="23"/>
      <c r="I59" s="29"/>
      <c r="J59" s="29"/>
    </row>
    <row r="60" spans="1:19" ht="12" customHeight="1" x14ac:dyDescent="0.15">
      <c r="A60" s="282"/>
      <c r="B60" s="283"/>
      <c r="C60" s="284"/>
      <c r="D60" s="2" t="s">
        <v>73</v>
      </c>
      <c r="E60" s="6">
        <f>'Year 1'!E60</f>
        <v>0.45</v>
      </c>
      <c r="F60" s="84">
        <f>SUM(I58-I55-I48-I32-I41)</f>
        <v>0</v>
      </c>
      <c r="G60" s="84">
        <f>E60*F60</f>
        <v>0</v>
      </c>
      <c r="H60" s="24"/>
      <c r="I60" s="30"/>
      <c r="J60" s="30"/>
    </row>
    <row r="61" spans="1:19" ht="12" customHeight="1" thickBot="1" x14ac:dyDescent="0.2">
      <c r="A61" s="236" t="s">
        <v>71</v>
      </c>
      <c r="B61" s="237"/>
      <c r="C61" s="238"/>
      <c r="D61" s="20" t="s">
        <v>63</v>
      </c>
      <c r="E61" s="21">
        <f>'Year 1'!E61</f>
        <v>0.45</v>
      </c>
      <c r="F61" s="84">
        <f>SUM(J58-J55-J48-J41-J32)</f>
        <v>0</v>
      </c>
      <c r="G61" s="84">
        <f>E61*F61</f>
        <v>0</v>
      </c>
      <c r="H61" s="25"/>
      <c r="I61" s="82">
        <f>G60</f>
        <v>0</v>
      </c>
      <c r="J61" s="78">
        <f>G61</f>
        <v>0</v>
      </c>
    </row>
    <row r="62" spans="1:19" ht="12" customHeight="1" thickBot="1" x14ac:dyDescent="0.2">
      <c r="A62" s="272" t="s">
        <v>72</v>
      </c>
      <c r="B62" s="273"/>
      <c r="C62" s="273"/>
      <c r="D62" s="273"/>
      <c r="E62" s="273"/>
      <c r="F62" s="273"/>
      <c r="G62" s="273"/>
      <c r="H62" s="273"/>
      <c r="I62" s="83">
        <f>I58+I61</f>
        <v>0</v>
      </c>
      <c r="J62" s="83">
        <f>J58+J61</f>
        <v>0</v>
      </c>
      <c r="K62" s="377"/>
    </row>
    <row r="63" spans="1:19" ht="11.25" customHeight="1" x14ac:dyDescent="0.15">
      <c r="A63" s="219" t="s">
        <v>59</v>
      </c>
      <c r="B63" s="220"/>
      <c r="C63" s="220"/>
      <c r="D63" s="220"/>
      <c r="E63" s="220"/>
      <c r="F63" s="220"/>
      <c r="G63" s="220"/>
      <c r="H63" s="220"/>
      <c r="I63" s="221"/>
      <c r="J63" s="89" t="str">
        <f>'Year 1'!J63</f>
        <v>rev 1.26.22</v>
      </c>
      <c r="L63" s="370"/>
    </row>
  </sheetData>
  <sheetProtection sheet="1" objects="1" scenarios="1"/>
  <mergeCells count="57">
    <mergeCell ref="A63:I63"/>
    <mergeCell ref="B55:H55"/>
    <mergeCell ref="A58:H58"/>
    <mergeCell ref="A59:C60"/>
    <mergeCell ref="A61:C61"/>
    <mergeCell ref="A62:H62"/>
    <mergeCell ref="A57:H57"/>
    <mergeCell ref="B56:H56"/>
    <mergeCell ref="B53:H53"/>
    <mergeCell ref="B54:H54"/>
    <mergeCell ref="A50:H50"/>
    <mergeCell ref="I36:I40"/>
    <mergeCell ref="B37:H37"/>
    <mergeCell ref="B38:H38"/>
    <mergeCell ref="B39:H39"/>
    <mergeCell ref="B40:H40"/>
    <mergeCell ref="E45:H45"/>
    <mergeCell ref="E46:H46"/>
    <mergeCell ref="A27:B27"/>
    <mergeCell ref="A33:H33"/>
    <mergeCell ref="B34:H34"/>
    <mergeCell ref="B51:H51"/>
    <mergeCell ref="B52:H52"/>
    <mergeCell ref="E47:H47"/>
    <mergeCell ref="A49:C49"/>
    <mergeCell ref="A41:H41"/>
    <mergeCell ref="A42:H42"/>
    <mergeCell ref="E43:H43"/>
    <mergeCell ref="E44:H44"/>
    <mergeCell ref="B35:H35"/>
    <mergeCell ref="A36:H36"/>
    <mergeCell ref="B13:C13"/>
    <mergeCell ref="B14:C14"/>
    <mergeCell ref="B15:C15"/>
    <mergeCell ref="A16:H16"/>
    <mergeCell ref="A17:C17"/>
    <mergeCell ref="J28:J31"/>
    <mergeCell ref="J36:J40"/>
    <mergeCell ref="J3:J4"/>
    <mergeCell ref="B5:C5"/>
    <mergeCell ref="B6:C6"/>
    <mergeCell ref="A32:H32"/>
    <mergeCell ref="B7:C7"/>
    <mergeCell ref="B8:C8"/>
    <mergeCell ref="B9:C9"/>
    <mergeCell ref="B10:C10"/>
    <mergeCell ref="B11:C11"/>
    <mergeCell ref="B12:C12"/>
    <mergeCell ref="A26:C26"/>
    <mergeCell ref="A28:H31"/>
    <mergeCell ref="B4:C4"/>
    <mergeCell ref="I28:I31"/>
    <mergeCell ref="A1:H1"/>
    <mergeCell ref="A2:H2"/>
    <mergeCell ref="A3:C3"/>
    <mergeCell ref="F3:H3"/>
    <mergeCell ref="I3:I4"/>
  </mergeCells>
  <phoneticPr fontId="9" type="noConversion"/>
  <printOptions horizontalCentered="1"/>
  <pageMargins left="0.5" right="0.5" top="0.4" bottom="0.25" header="0.5" footer="0.5"/>
  <pageSetup scale="9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7" customWidth="1"/>
    <col min="10" max="10" width="9.28515625" style="2" customWidth="1"/>
    <col min="11" max="19" width="9.140625" style="369"/>
    <col min="20" max="16384" width="9.140625" style="2"/>
  </cols>
  <sheetData>
    <row r="1" spans="1:19" s="5" customFormat="1" ht="12.95" customHeight="1" x14ac:dyDescent="0.2">
      <c r="A1" s="292" t="str">
        <f>'Year 1'!A1:H1</f>
        <v xml:space="preserve">SPONSOR:  </v>
      </c>
      <c r="B1" s="292"/>
      <c r="C1" s="292"/>
      <c r="D1" s="292"/>
      <c r="E1" s="292"/>
      <c r="F1" s="292"/>
      <c r="G1" s="292"/>
      <c r="H1" s="292"/>
      <c r="I1" s="38" t="s">
        <v>55</v>
      </c>
      <c r="J1" s="33"/>
      <c r="K1" s="365"/>
      <c r="L1" s="365"/>
      <c r="M1" s="365"/>
      <c r="N1" s="365"/>
      <c r="O1" s="365"/>
      <c r="P1" s="365"/>
      <c r="Q1" s="365"/>
      <c r="R1" s="365"/>
      <c r="S1" s="365"/>
    </row>
    <row r="2" spans="1:19" s="5" customFormat="1" ht="12.75" customHeight="1" thickBot="1" x14ac:dyDescent="0.25">
      <c r="A2" s="293" t="str">
        <f>'Year 1'!A2:H2</f>
        <v xml:space="preserve">PRINCIPAL INVESTIGATOR:  </v>
      </c>
      <c r="B2" s="293"/>
      <c r="C2" s="293"/>
      <c r="D2" s="293"/>
      <c r="E2" s="293"/>
      <c r="F2" s="293"/>
      <c r="G2" s="293"/>
      <c r="H2" s="293"/>
      <c r="I2" s="33"/>
      <c r="J2" s="33"/>
      <c r="K2" s="365"/>
      <c r="L2" s="365"/>
      <c r="M2" s="365"/>
      <c r="N2" s="365"/>
      <c r="O2" s="365"/>
      <c r="P2" s="365"/>
      <c r="Q2" s="365"/>
      <c r="R2" s="365"/>
      <c r="S2" s="365"/>
    </row>
    <row r="3" spans="1:19" s="3" customFormat="1" ht="12" customHeight="1" x14ac:dyDescent="0.15">
      <c r="A3" s="262" t="s">
        <v>28</v>
      </c>
      <c r="B3" s="263"/>
      <c r="C3" s="263"/>
      <c r="D3" s="32" t="s">
        <v>6</v>
      </c>
      <c r="E3" s="31" t="s">
        <v>7</v>
      </c>
      <c r="F3" s="253" t="s">
        <v>29</v>
      </c>
      <c r="G3" s="254"/>
      <c r="H3" s="255"/>
      <c r="I3" s="243" t="s">
        <v>30</v>
      </c>
      <c r="J3" s="225" t="s">
        <v>62</v>
      </c>
      <c r="K3" s="367"/>
      <c r="L3" s="367"/>
      <c r="M3" s="367"/>
      <c r="N3" s="367"/>
      <c r="O3" s="367"/>
      <c r="P3" s="367"/>
      <c r="Q3" s="367"/>
      <c r="R3" s="367"/>
      <c r="S3" s="367"/>
    </row>
    <row r="4" spans="1:19" s="1" customFormat="1" ht="19.5" customHeight="1" thickBot="1" x14ac:dyDescent="0.2">
      <c r="A4" s="16"/>
      <c r="B4" s="256" t="s">
        <v>40</v>
      </c>
      <c r="C4" s="257"/>
      <c r="D4" s="43"/>
      <c r="E4" s="44"/>
      <c r="F4" s="45" t="s">
        <v>69</v>
      </c>
      <c r="G4" s="46" t="s">
        <v>70</v>
      </c>
      <c r="H4" s="57" t="s">
        <v>42</v>
      </c>
      <c r="I4" s="244"/>
      <c r="J4" s="226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1" customFormat="1" ht="12" customHeight="1" x14ac:dyDescent="0.15">
      <c r="A5" s="41" t="s">
        <v>53</v>
      </c>
      <c r="B5" s="294">
        <f>'Year 1'!B5</f>
        <v>0</v>
      </c>
      <c r="C5" s="294"/>
      <c r="D5" s="72">
        <f>'Year 2'!D5*1.05</f>
        <v>0</v>
      </c>
      <c r="E5" s="73">
        <f t="shared" ref="E5:E10" si="0">D5/9</f>
        <v>0</v>
      </c>
      <c r="F5" s="42"/>
      <c r="G5" s="94"/>
      <c r="H5" s="95"/>
      <c r="I5" s="62">
        <f t="shared" ref="I5:I10" si="1">(E5*H5)</f>
        <v>0</v>
      </c>
      <c r="J5" s="76">
        <f t="shared" ref="J5:J10" si="2">SUM(G5*D5)</f>
        <v>0</v>
      </c>
      <c r="K5" s="368"/>
      <c r="L5" s="368"/>
      <c r="M5" s="368"/>
      <c r="N5" s="368"/>
      <c r="O5" s="368"/>
      <c r="P5" s="368"/>
      <c r="Q5" s="368"/>
      <c r="R5" s="368"/>
      <c r="S5" s="368"/>
    </row>
    <row r="6" spans="1:19" s="1" customFormat="1" ht="12" customHeight="1" x14ac:dyDescent="0.15">
      <c r="A6" s="10" t="s">
        <v>54</v>
      </c>
      <c r="B6" s="294">
        <f>'Year 1'!B6</f>
        <v>0</v>
      </c>
      <c r="C6" s="294"/>
      <c r="D6" s="72">
        <f>'Year 2'!D6*1.05</f>
        <v>0</v>
      </c>
      <c r="E6" s="71">
        <f t="shared" si="0"/>
        <v>0</v>
      </c>
      <c r="F6" s="39"/>
      <c r="G6" s="96"/>
      <c r="H6" s="97"/>
      <c r="I6" s="62">
        <f t="shared" si="1"/>
        <v>0</v>
      </c>
      <c r="J6" s="76">
        <f t="shared" si="2"/>
        <v>0</v>
      </c>
      <c r="K6" s="368"/>
      <c r="L6" s="368"/>
      <c r="M6" s="368"/>
      <c r="N6" s="368"/>
      <c r="O6" s="368"/>
      <c r="P6" s="368"/>
      <c r="Q6" s="368"/>
      <c r="R6" s="368"/>
      <c r="S6" s="368"/>
    </row>
    <row r="7" spans="1:19" s="1" customFormat="1" ht="12" customHeight="1" x14ac:dyDescent="0.15">
      <c r="A7" s="10" t="s">
        <v>24</v>
      </c>
      <c r="B7" s="297">
        <f>'Year 1'!B7</f>
        <v>0</v>
      </c>
      <c r="C7" s="297"/>
      <c r="D7" s="72">
        <f>'Year 2'!D7*1.05</f>
        <v>0</v>
      </c>
      <c r="E7" s="71">
        <f t="shared" si="0"/>
        <v>0</v>
      </c>
      <c r="F7" s="39"/>
      <c r="G7" s="96"/>
      <c r="H7" s="97"/>
      <c r="I7" s="62">
        <f t="shared" si="1"/>
        <v>0</v>
      </c>
      <c r="J7" s="76">
        <f t="shared" si="2"/>
        <v>0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s="1" customFormat="1" ht="12" customHeight="1" x14ac:dyDescent="0.15">
      <c r="A8" s="10" t="s">
        <v>26</v>
      </c>
      <c r="B8" s="297">
        <f>'Year 1'!B8</f>
        <v>0</v>
      </c>
      <c r="C8" s="297"/>
      <c r="D8" s="72">
        <f>'Year 2'!D8*1.05</f>
        <v>0</v>
      </c>
      <c r="E8" s="71">
        <f t="shared" si="0"/>
        <v>0</v>
      </c>
      <c r="F8" s="39"/>
      <c r="G8" s="96"/>
      <c r="H8" s="97"/>
      <c r="I8" s="62">
        <f t="shared" si="1"/>
        <v>0</v>
      </c>
      <c r="J8" s="76">
        <f t="shared" si="2"/>
        <v>0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s="1" customFormat="1" ht="12" customHeight="1" x14ac:dyDescent="0.15">
      <c r="A9" s="10" t="s">
        <v>27</v>
      </c>
      <c r="B9" s="297">
        <f>'Year 1'!B9</f>
        <v>0</v>
      </c>
      <c r="C9" s="297"/>
      <c r="D9" s="72">
        <f>'Year 2'!D9*1.05</f>
        <v>0</v>
      </c>
      <c r="E9" s="71">
        <f t="shared" si="0"/>
        <v>0</v>
      </c>
      <c r="F9" s="39"/>
      <c r="G9" s="96"/>
      <c r="H9" s="97"/>
      <c r="I9" s="62">
        <f t="shared" si="1"/>
        <v>0</v>
      </c>
      <c r="J9" s="76">
        <f t="shared" si="2"/>
        <v>0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s="1" customFormat="1" ht="12" customHeight="1" x14ac:dyDescent="0.15">
      <c r="A10" s="10" t="s">
        <v>33</v>
      </c>
      <c r="B10" s="297">
        <f>'Year 1'!B10</f>
        <v>0</v>
      </c>
      <c r="C10" s="297"/>
      <c r="D10" s="72">
        <f>'Year 2'!D10*1.05</f>
        <v>0</v>
      </c>
      <c r="E10" s="71">
        <f t="shared" si="0"/>
        <v>0</v>
      </c>
      <c r="F10" s="39"/>
      <c r="G10" s="96"/>
      <c r="H10" s="97"/>
      <c r="I10" s="62">
        <f t="shared" si="1"/>
        <v>0</v>
      </c>
      <c r="J10" s="76">
        <f t="shared" si="2"/>
        <v>0</v>
      </c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s="1" customFormat="1" ht="12" customHeight="1" thickBot="1" x14ac:dyDescent="0.2">
      <c r="A11" s="16"/>
      <c r="B11" s="258" t="s">
        <v>39</v>
      </c>
      <c r="C11" s="259"/>
      <c r="D11" s="48"/>
      <c r="E11" s="49"/>
      <c r="F11" s="43"/>
      <c r="G11" s="50"/>
      <c r="H11" s="58"/>
      <c r="I11" s="63"/>
      <c r="J11" s="63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 s="1" customFormat="1" ht="12" customHeight="1" x14ac:dyDescent="0.15">
      <c r="A12" s="41" t="s">
        <v>22</v>
      </c>
      <c r="B12" s="294">
        <f>'Year 1'!B12</f>
        <v>0</v>
      </c>
      <c r="C12" s="294"/>
      <c r="D12" s="72">
        <f>'Year 2'!D12*1.05</f>
        <v>0</v>
      </c>
      <c r="E12" s="73">
        <f>D12/12</f>
        <v>0</v>
      </c>
      <c r="F12" s="99"/>
      <c r="G12" s="47"/>
      <c r="H12" s="59"/>
      <c r="I12" s="64">
        <f>D12*F12+(D12*G12)+(E12*H12)</f>
        <v>0</v>
      </c>
      <c r="J12" s="101"/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19" s="1" customFormat="1" ht="12" customHeight="1" x14ac:dyDescent="0.15">
      <c r="A13" s="10" t="s">
        <v>23</v>
      </c>
      <c r="B13" s="294">
        <f>'Year 1'!B13</f>
        <v>0</v>
      </c>
      <c r="C13" s="294"/>
      <c r="D13" s="72">
        <f>'Year 2'!D13*1.05</f>
        <v>0</v>
      </c>
      <c r="E13" s="71">
        <f>D13/12</f>
        <v>0</v>
      </c>
      <c r="F13" s="100"/>
      <c r="G13" s="40"/>
      <c r="H13" s="60"/>
      <c r="I13" s="64">
        <f>D13*F13+(D13*G13)+(E13*H13)</f>
        <v>0</v>
      </c>
      <c r="J13" s="101"/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s="1" customFormat="1" ht="12" customHeight="1" x14ac:dyDescent="0.15">
      <c r="A14" s="10" t="s">
        <v>41</v>
      </c>
      <c r="B14" s="294">
        <f>'Year 1'!B14</f>
        <v>0</v>
      </c>
      <c r="C14" s="294"/>
      <c r="D14" s="72">
        <f>'Year 2'!D14*1.05</f>
        <v>0</v>
      </c>
      <c r="E14" s="71">
        <f>D14/12</f>
        <v>0</v>
      </c>
      <c r="F14" s="100"/>
      <c r="G14" s="40"/>
      <c r="H14" s="60"/>
      <c r="I14" s="64">
        <f>D14*F14+(D14*G14)+(E14*H14)</f>
        <v>0</v>
      </c>
      <c r="J14" s="101"/>
      <c r="K14" s="368"/>
      <c r="L14" s="368"/>
      <c r="M14" s="368"/>
      <c r="N14" s="368"/>
      <c r="O14" s="368"/>
      <c r="P14" s="368"/>
      <c r="Q14" s="368"/>
      <c r="R14" s="368"/>
      <c r="S14" s="368"/>
    </row>
    <row r="15" spans="1:19" s="1" customFormat="1" ht="12" customHeight="1" x14ac:dyDescent="0.15">
      <c r="A15" s="11" t="s">
        <v>26</v>
      </c>
      <c r="B15" s="294">
        <f>'Year 1'!B15</f>
        <v>0</v>
      </c>
      <c r="C15" s="294"/>
      <c r="D15" s="72">
        <f>'Year 2'!D15*1.05</f>
        <v>0</v>
      </c>
      <c r="E15" s="71">
        <f>D15/12</f>
        <v>0</v>
      </c>
      <c r="F15" s="100"/>
      <c r="G15" s="40"/>
      <c r="H15" s="60"/>
      <c r="I15" s="64">
        <f>D15*F15+(D15*G15)+(E15*H15)</f>
        <v>0</v>
      </c>
      <c r="J15" s="101"/>
      <c r="K15" s="368"/>
      <c r="L15" s="368"/>
      <c r="M15" s="368"/>
      <c r="N15" s="368"/>
      <c r="O15" s="368"/>
      <c r="P15" s="368"/>
      <c r="Q15" s="368"/>
      <c r="R15" s="368"/>
      <c r="S15" s="368"/>
    </row>
    <row r="16" spans="1:19" s="1" customFormat="1" ht="12" customHeight="1" thickBot="1" x14ac:dyDescent="0.2">
      <c r="A16" s="249" t="s">
        <v>21</v>
      </c>
      <c r="B16" s="250"/>
      <c r="C16" s="250"/>
      <c r="D16" s="250"/>
      <c r="E16" s="250"/>
      <c r="F16" s="250"/>
      <c r="G16" s="250"/>
      <c r="H16" s="250"/>
      <c r="I16" s="65">
        <f>SUM(I5:I15)</f>
        <v>0</v>
      </c>
      <c r="J16" s="65">
        <f>SUM(J5:J15)</f>
        <v>0</v>
      </c>
      <c r="K16" s="368"/>
      <c r="L16" s="368"/>
      <c r="M16" s="368"/>
      <c r="N16" s="368"/>
      <c r="O16" s="368"/>
      <c r="P16" s="368"/>
      <c r="Q16" s="368"/>
      <c r="R16" s="368"/>
      <c r="S16" s="368"/>
    </row>
    <row r="17" spans="1:19" ht="21.75" customHeight="1" thickBot="1" x14ac:dyDescent="0.2">
      <c r="A17" s="241" t="s">
        <v>8</v>
      </c>
      <c r="B17" s="242"/>
      <c r="C17" s="242"/>
      <c r="D17" s="54"/>
      <c r="E17" s="55"/>
      <c r="F17" s="53" t="s">
        <v>43</v>
      </c>
      <c r="G17" s="51" t="s">
        <v>44</v>
      </c>
      <c r="H17" s="61" t="s">
        <v>42</v>
      </c>
      <c r="I17" s="26"/>
      <c r="J17" s="26"/>
    </row>
    <row r="18" spans="1:19" ht="12" customHeight="1" x14ac:dyDescent="0.15">
      <c r="A18" s="12" t="s">
        <v>9</v>
      </c>
      <c r="B18" s="91"/>
      <c r="C18" s="4" t="s">
        <v>5</v>
      </c>
      <c r="D18" s="70">
        <f>'Year 2'!D18*1.05</f>
        <v>0</v>
      </c>
      <c r="E18" s="103"/>
      <c r="F18" s="105"/>
      <c r="G18" s="106"/>
      <c r="H18" s="107"/>
      <c r="I18" s="77">
        <f t="shared" ref="I18:I25" si="3">SUM(B18*E18*F18)+(B18*E18*G18)+(B18*E18*H18)</f>
        <v>0</v>
      </c>
      <c r="J18" s="110"/>
    </row>
    <row r="19" spans="1:19" ht="12" customHeight="1" x14ac:dyDescent="0.15">
      <c r="A19" s="12" t="s">
        <v>9</v>
      </c>
      <c r="B19" s="91"/>
      <c r="C19" s="4" t="s">
        <v>4</v>
      </c>
      <c r="D19" s="70">
        <f>'Year 2'!D19*1.05</f>
        <v>0</v>
      </c>
      <c r="E19" s="103"/>
      <c r="F19" s="108"/>
      <c r="G19" s="109"/>
      <c r="H19" s="97"/>
      <c r="I19" s="77">
        <f t="shared" si="3"/>
        <v>0</v>
      </c>
      <c r="J19" s="110"/>
    </row>
    <row r="20" spans="1:19" s="1" customFormat="1" ht="12" customHeight="1" x14ac:dyDescent="0.15">
      <c r="A20" s="12" t="s">
        <v>9</v>
      </c>
      <c r="B20" s="91"/>
      <c r="C20" s="36" t="s">
        <v>76</v>
      </c>
      <c r="D20" s="93"/>
      <c r="E20" s="104"/>
      <c r="F20" s="39"/>
      <c r="G20" s="109"/>
      <c r="H20" s="97"/>
      <c r="I20" s="77">
        <f t="shared" si="3"/>
        <v>0</v>
      </c>
      <c r="J20" s="117"/>
      <c r="K20" s="368"/>
      <c r="L20" s="368"/>
      <c r="M20" s="368"/>
      <c r="N20" s="368"/>
      <c r="O20" s="368"/>
      <c r="P20" s="368"/>
      <c r="Q20" s="368"/>
      <c r="R20" s="368"/>
      <c r="S20" s="368"/>
    </row>
    <row r="21" spans="1:19" s="1" customFormat="1" ht="12" customHeight="1" x14ac:dyDescent="0.15">
      <c r="A21" s="12" t="s">
        <v>9</v>
      </c>
      <c r="B21" s="91"/>
      <c r="C21" s="36" t="s">
        <v>77</v>
      </c>
      <c r="D21" s="93"/>
      <c r="E21" s="104"/>
      <c r="F21" s="39"/>
      <c r="G21" s="109"/>
      <c r="H21" s="97"/>
      <c r="I21" s="77">
        <f t="shared" si="3"/>
        <v>0</v>
      </c>
      <c r="J21" s="117"/>
      <c r="K21" s="368"/>
      <c r="L21" s="368"/>
      <c r="M21" s="368"/>
      <c r="N21" s="368"/>
      <c r="O21" s="368"/>
      <c r="P21" s="368"/>
      <c r="Q21" s="368"/>
      <c r="R21" s="368"/>
      <c r="S21" s="368"/>
    </row>
    <row r="22" spans="1:19" s="1" customFormat="1" ht="12" customHeight="1" x14ac:dyDescent="0.15">
      <c r="A22" s="12" t="s">
        <v>9</v>
      </c>
      <c r="B22" s="91"/>
      <c r="C22" s="36" t="s">
        <v>78</v>
      </c>
      <c r="D22" s="93"/>
      <c r="E22" s="104"/>
      <c r="F22" s="39"/>
      <c r="G22" s="109"/>
      <c r="H22" s="97"/>
      <c r="I22" s="77">
        <f t="shared" si="3"/>
        <v>0</v>
      </c>
      <c r="J22" s="117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s="1" customFormat="1" ht="12" customHeight="1" x14ac:dyDescent="0.15">
      <c r="A23" s="12" t="s">
        <v>9</v>
      </c>
      <c r="B23" s="91"/>
      <c r="C23" s="4" t="s">
        <v>3</v>
      </c>
      <c r="D23" s="93"/>
      <c r="E23" s="104"/>
      <c r="F23" s="39"/>
      <c r="G23" s="109"/>
      <c r="H23" s="97"/>
      <c r="I23" s="77">
        <f t="shared" si="3"/>
        <v>0</v>
      </c>
      <c r="J23" s="117"/>
      <c r="K23" s="368"/>
      <c r="L23" s="368"/>
      <c r="M23" s="368"/>
      <c r="N23" s="368"/>
      <c r="O23" s="368"/>
      <c r="P23" s="368"/>
      <c r="Q23" s="368"/>
      <c r="R23" s="368"/>
      <c r="S23" s="368"/>
    </row>
    <row r="24" spans="1:19" s="1" customFormat="1" ht="12" customHeight="1" x14ac:dyDescent="0.15">
      <c r="A24" s="12" t="s">
        <v>9</v>
      </c>
      <c r="B24" s="91"/>
      <c r="C24" s="4" t="s">
        <v>60</v>
      </c>
      <c r="D24" s="93"/>
      <c r="E24" s="104"/>
      <c r="F24" s="108"/>
      <c r="G24" s="74"/>
      <c r="H24" s="75"/>
      <c r="I24" s="77">
        <f t="shared" si="3"/>
        <v>0</v>
      </c>
      <c r="J24" s="117"/>
      <c r="K24" s="368"/>
      <c r="L24" s="368"/>
      <c r="M24" s="368"/>
      <c r="N24" s="368"/>
      <c r="O24" s="368"/>
      <c r="P24" s="368"/>
      <c r="Q24" s="368"/>
      <c r="R24" s="368"/>
      <c r="S24" s="368"/>
    </row>
    <row r="25" spans="1:19" s="1" customFormat="1" ht="12" customHeight="1" x14ac:dyDescent="0.15">
      <c r="A25" s="12" t="s">
        <v>9</v>
      </c>
      <c r="B25" s="91"/>
      <c r="C25" s="4" t="s">
        <v>61</v>
      </c>
      <c r="D25" s="93"/>
      <c r="E25" s="104"/>
      <c r="F25" s="108"/>
      <c r="G25" s="109"/>
      <c r="H25" s="97"/>
      <c r="I25" s="77">
        <f t="shared" si="3"/>
        <v>0</v>
      </c>
      <c r="J25" s="117"/>
      <c r="K25" s="368"/>
      <c r="L25" s="368"/>
      <c r="M25" s="368"/>
      <c r="N25" s="368"/>
      <c r="O25" s="368"/>
      <c r="P25" s="368"/>
      <c r="Q25" s="368"/>
      <c r="R25" s="368"/>
      <c r="S25" s="368"/>
    </row>
    <row r="26" spans="1:19" s="1" customFormat="1" ht="12" customHeight="1" thickBot="1" x14ac:dyDescent="0.2">
      <c r="A26" s="239" t="s">
        <v>31</v>
      </c>
      <c r="B26" s="240"/>
      <c r="C26" s="240"/>
      <c r="D26" s="56"/>
      <c r="E26" s="56"/>
      <c r="F26" s="56"/>
      <c r="G26" s="56"/>
      <c r="H26" s="56"/>
      <c r="I26" s="79">
        <f>SUM(I16:I25)</f>
        <v>0</v>
      </c>
      <c r="J26" s="79">
        <f>SUM(J16:J25)</f>
        <v>0</v>
      </c>
      <c r="K26" s="368"/>
      <c r="L26" s="368"/>
      <c r="M26" s="368"/>
      <c r="N26" s="368"/>
      <c r="O26" s="368"/>
      <c r="P26" s="368"/>
      <c r="Q26" s="368"/>
      <c r="R26" s="368"/>
      <c r="S26" s="368"/>
    </row>
    <row r="27" spans="1:19" ht="12" customHeight="1" thickBot="1" x14ac:dyDescent="0.2">
      <c r="A27" s="270">
        <f>'Year 2'!A27+2%</f>
        <v>0.51900000000000002</v>
      </c>
      <c r="B27" s="271"/>
      <c r="C27" s="90" t="s">
        <v>83</v>
      </c>
      <c r="D27" s="217"/>
      <c r="E27" s="217"/>
      <c r="F27" s="217"/>
      <c r="G27" s="217"/>
      <c r="H27" s="218"/>
      <c r="I27" s="83">
        <f>(((I16+I18+I19+I24)*A27))</f>
        <v>0</v>
      </c>
      <c r="J27" s="80">
        <f>((J16+J18+J19+J24)*A27)</f>
        <v>0</v>
      </c>
    </row>
    <row r="28" spans="1:19" s="3" customFormat="1" ht="12" customHeight="1" x14ac:dyDescent="0.15">
      <c r="A28" s="266" t="s">
        <v>79</v>
      </c>
      <c r="B28" s="267"/>
      <c r="C28" s="267"/>
      <c r="D28" s="267"/>
      <c r="E28" s="267"/>
      <c r="F28" s="267"/>
      <c r="G28" s="267"/>
      <c r="H28" s="267"/>
      <c r="I28" s="222"/>
      <c r="J28" s="222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7.5" customHeight="1" x14ac:dyDescent="0.15">
      <c r="A29" s="268"/>
      <c r="B29" s="269"/>
      <c r="C29" s="269"/>
      <c r="D29" s="269"/>
      <c r="E29" s="269"/>
      <c r="F29" s="269"/>
      <c r="G29" s="269"/>
      <c r="H29" s="269"/>
      <c r="I29" s="223"/>
      <c r="J29" s="223"/>
    </row>
    <row r="30" spans="1:19" ht="3.75" customHeight="1" x14ac:dyDescent="0.15">
      <c r="A30" s="268"/>
      <c r="B30" s="269"/>
      <c r="C30" s="269"/>
      <c r="D30" s="269"/>
      <c r="E30" s="269"/>
      <c r="F30" s="269"/>
      <c r="G30" s="269"/>
      <c r="H30" s="269"/>
      <c r="I30" s="223"/>
      <c r="J30" s="223"/>
    </row>
    <row r="31" spans="1:19" s="1" customFormat="1" ht="5.25" customHeight="1" x14ac:dyDescent="0.15">
      <c r="A31" s="268"/>
      <c r="B31" s="269"/>
      <c r="C31" s="269"/>
      <c r="D31" s="269"/>
      <c r="E31" s="269"/>
      <c r="F31" s="269"/>
      <c r="G31" s="269"/>
      <c r="H31" s="269"/>
      <c r="I31" s="224"/>
      <c r="J31" s="224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1:19" s="1" customFormat="1" ht="12" customHeight="1" thickBot="1" x14ac:dyDescent="0.2">
      <c r="A32" s="245" t="s">
        <v>0</v>
      </c>
      <c r="B32" s="246"/>
      <c r="C32" s="246"/>
      <c r="D32" s="246"/>
      <c r="E32" s="246"/>
      <c r="F32" s="246"/>
      <c r="G32" s="246"/>
      <c r="H32" s="247"/>
      <c r="I32" s="124"/>
      <c r="J32" s="124"/>
      <c r="K32" s="368"/>
      <c r="L32" s="368"/>
      <c r="M32" s="368"/>
      <c r="N32" s="368"/>
      <c r="O32" s="368"/>
      <c r="P32" s="368"/>
      <c r="Q32" s="368"/>
      <c r="R32" s="368"/>
      <c r="S32" s="368"/>
    </row>
    <row r="33" spans="1:19" ht="12" customHeight="1" x14ac:dyDescent="0.15">
      <c r="A33" s="241" t="s">
        <v>81</v>
      </c>
      <c r="B33" s="242"/>
      <c r="C33" s="242"/>
      <c r="D33" s="242"/>
      <c r="E33" s="242"/>
      <c r="F33" s="242"/>
      <c r="G33" s="242"/>
      <c r="H33" s="242"/>
      <c r="I33" s="28"/>
      <c r="J33" s="28"/>
    </row>
    <row r="34" spans="1:19" s="1" customFormat="1" ht="12" customHeight="1" x14ac:dyDescent="0.15">
      <c r="A34" s="13"/>
      <c r="B34" s="264" t="s">
        <v>74</v>
      </c>
      <c r="C34" s="264"/>
      <c r="D34" s="264"/>
      <c r="E34" s="264"/>
      <c r="F34" s="264"/>
      <c r="G34" s="264"/>
      <c r="H34" s="264"/>
      <c r="I34" s="117"/>
      <c r="J34" s="117"/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s="1" customFormat="1" ht="12" customHeight="1" thickBot="1" x14ac:dyDescent="0.2">
      <c r="A35" s="17"/>
      <c r="B35" s="265" t="s">
        <v>75</v>
      </c>
      <c r="C35" s="265"/>
      <c r="D35" s="265"/>
      <c r="E35" s="265"/>
      <c r="F35" s="265"/>
      <c r="G35" s="265"/>
      <c r="H35" s="265"/>
      <c r="I35" s="127"/>
      <c r="J35" s="117"/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19" ht="12" customHeight="1" x14ac:dyDescent="0.15">
      <c r="A36" s="290" t="s">
        <v>10</v>
      </c>
      <c r="B36" s="291"/>
      <c r="C36" s="291"/>
      <c r="D36" s="291"/>
      <c r="E36" s="291"/>
      <c r="F36" s="291"/>
      <c r="G36" s="291"/>
      <c r="H36" s="291"/>
      <c r="I36" s="222"/>
      <c r="J36" s="222"/>
    </row>
    <row r="37" spans="1:19" ht="12" customHeight="1" x14ac:dyDescent="0.15">
      <c r="A37" s="15"/>
      <c r="B37" s="230" t="s">
        <v>11</v>
      </c>
      <c r="C37" s="230"/>
      <c r="D37" s="230"/>
      <c r="E37" s="230"/>
      <c r="F37" s="230"/>
      <c r="G37" s="230"/>
      <c r="H37" s="231"/>
      <c r="I37" s="223"/>
      <c r="J37" s="223"/>
    </row>
    <row r="38" spans="1:19" ht="12" customHeight="1" x14ac:dyDescent="0.15">
      <c r="A38" s="14"/>
      <c r="B38" s="232" t="s">
        <v>12</v>
      </c>
      <c r="C38" s="232"/>
      <c r="D38" s="232"/>
      <c r="E38" s="232"/>
      <c r="F38" s="232"/>
      <c r="G38" s="232"/>
      <c r="H38" s="233"/>
      <c r="I38" s="223"/>
      <c r="J38" s="223"/>
    </row>
    <row r="39" spans="1:19" ht="12" customHeight="1" x14ac:dyDescent="0.15">
      <c r="A39" s="15"/>
      <c r="B39" s="234" t="s">
        <v>13</v>
      </c>
      <c r="C39" s="234"/>
      <c r="D39" s="234"/>
      <c r="E39" s="234"/>
      <c r="F39" s="234"/>
      <c r="G39" s="234"/>
      <c r="H39" s="235"/>
      <c r="I39" s="223"/>
      <c r="J39" s="223"/>
    </row>
    <row r="40" spans="1:19" ht="12" customHeight="1" x14ac:dyDescent="0.15">
      <c r="A40" s="15"/>
      <c r="B40" s="234" t="s">
        <v>14</v>
      </c>
      <c r="C40" s="234"/>
      <c r="D40" s="234"/>
      <c r="E40" s="234"/>
      <c r="F40" s="234"/>
      <c r="G40" s="234"/>
      <c r="H40" s="235"/>
      <c r="I40" s="224"/>
      <c r="J40" s="224"/>
    </row>
    <row r="41" spans="1:19" ht="12" customHeight="1" thickBot="1" x14ac:dyDescent="0.2">
      <c r="A41" s="285" t="s">
        <v>32</v>
      </c>
      <c r="B41" s="286"/>
      <c r="C41" s="286"/>
      <c r="D41" s="286"/>
      <c r="E41" s="286"/>
      <c r="F41" s="286"/>
      <c r="G41" s="286"/>
      <c r="H41" s="287"/>
      <c r="I41" s="113"/>
      <c r="J41" s="113"/>
    </row>
    <row r="42" spans="1:19" ht="12" customHeight="1" x14ac:dyDescent="0.15">
      <c r="A42" s="290" t="s">
        <v>35</v>
      </c>
      <c r="B42" s="291"/>
      <c r="C42" s="291"/>
      <c r="D42" s="291"/>
      <c r="E42" s="291"/>
      <c r="F42" s="291"/>
      <c r="G42" s="291"/>
      <c r="H42" s="291"/>
      <c r="I42" s="28"/>
      <c r="J42" s="28"/>
    </row>
    <row r="43" spans="1:19" ht="12" customHeight="1" x14ac:dyDescent="0.15">
      <c r="A43" s="34"/>
      <c r="B43" s="36" t="s">
        <v>45</v>
      </c>
      <c r="C43" s="8"/>
      <c r="D43" s="37" t="s">
        <v>36</v>
      </c>
      <c r="E43" s="288"/>
      <c r="F43" s="288"/>
      <c r="G43" s="288"/>
      <c r="H43" s="289"/>
      <c r="I43" s="116"/>
      <c r="J43" s="117"/>
    </row>
    <row r="44" spans="1:19" ht="12" customHeight="1" x14ac:dyDescent="0.15">
      <c r="A44" s="34"/>
      <c r="B44" s="36" t="s">
        <v>46</v>
      </c>
      <c r="C44" s="8"/>
      <c r="D44" s="37" t="s">
        <v>36</v>
      </c>
      <c r="E44" s="288"/>
      <c r="F44" s="288"/>
      <c r="G44" s="288"/>
      <c r="H44" s="289"/>
      <c r="I44" s="117"/>
      <c r="J44" s="117"/>
    </row>
    <row r="45" spans="1:19" ht="12" customHeight="1" x14ac:dyDescent="0.15">
      <c r="A45" s="34"/>
      <c r="B45" s="36" t="s">
        <v>47</v>
      </c>
      <c r="C45" s="8"/>
      <c r="D45" s="37" t="s">
        <v>36</v>
      </c>
      <c r="E45" s="288"/>
      <c r="F45" s="288"/>
      <c r="G45" s="288"/>
      <c r="H45" s="289"/>
      <c r="I45" s="118"/>
      <c r="J45" s="117"/>
    </row>
    <row r="46" spans="1:19" ht="12" customHeight="1" x14ac:dyDescent="0.15">
      <c r="A46" s="34"/>
      <c r="B46" s="36" t="s">
        <v>48</v>
      </c>
      <c r="C46" s="8"/>
      <c r="D46" s="37" t="s">
        <v>36</v>
      </c>
      <c r="E46" s="288"/>
      <c r="F46" s="288"/>
      <c r="G46" s="288"/>
      <c r="H46" s="289"/>
      <c r="I46" s="117"/>
      <c r="J46" s="117"/>
    </row>
    <row r="47" spans="1:19" ht="12" customHeight="1" x14ac:dyDescent="0.15">
      <c r="A47" s="34"/>
      <c r="B47" s="36" t="s">
        <v>49</v>
      </c>
      <c r="C47" s="8"/>
      <c r="D47" s="37" t="s">
        <v>36</v>
      </c>
      <c r="E47" s="288"/>
      <c r="F47" s="288"/>
      <c r="G47" s="288"/>
      <c r="H47" s="289"/>
      <c r="I47" s="117"/>
      <c r="J47" s="117"/>
    </row>
    <row r="48" spans="1:19" ht="12" customHeight="1" x14ac:dyDescent="0.15">
      <c r="A48" s="68"/>
      <c r="B48" s="66" t="s">
        <v>50</v>
      </c>
      <c r="C48" s="67"/>
      <c r="D48" s="67"/>
      <c r="E48" s="67"/>
      <c r="F48" s="67"/>
      <c r="G48" s="67"/>
      <c r="H48" s="67"/>
      <c r="I48" s="120"/>
      <c r="J48" s="120"/>
    </row>
    <row r="49" spans="1:19" ht="12" customHeight="1" thickBot="1" x14ac:dyDescent="0.2">
      <c r="A49" s="236" t="s">
        <v>34</v>
      </c>
      <c r="B49" s="237"/>
      <c r="C49" s="237"/>
      <c r="D49" s="35"/>
      <c r="E49" s="35"/>
      <c r="F49" s="35"/>
      <c r="G49" s="35"/>
      <c r="H49" s="35"/>
      <c r="I49" s="87">
        <f>SUM(I43:I48)</f>
        <v>0</v>
      </c>
      <c r="J49" s="87">
        <f>SUM(J43:J48)</f>
        <v>0</v>
      </c>
    </row>
    <row r="50" spans="1:19" s="3" customFormat="1" ht="12" customHeight="1" x14ac:dyDescent="0.15">
      <c r="A50" s="241" t="s">
        <v>80</v>
      </c>
      <c r="B50" s="275"/>
      <c r="C50" s="275"/>
      <c r="D50" s="275"/>
      <c r="E50" s="275"/>
      <c r="F50" s="275"/>
      <c r="G50" s="275"/>
      <c r="H50" s="276"/>
      <c r="I50" s="27"/>
      <c r="J50" s="27"/>
      <c r="K50" s="367"/>
      <c r="L50" s="367"/>
      <c r="M50" s="367"/>
      <c r="N50" s="367"/>
      <c r="O50" s="367"/>
      <c r="P50" s="367"/>
      <c r="Q50" s="367"/>
      <c r="R50" s="367"/>
      <c r="S50" s="367"/>
    </row>
    <row r="51" spans="1:19" ht="12" customHeight="1" x14ac:dyDescent="0.15">
      <c r="A51" s="15"/>
      <c r="B51" s="234" t="s">
        <v>16</v>
      </c>
      <c r="C51" s="234"/>
      <c r="D51" s="234"/>
      <c r="E51" s="234"/>
      <c r="F51" s="234"/>
      <c r="G51" s="234"/>
      <c r="H51" s="234"/>
      <c r="I51" s="117"/>
      <c r="J51" s="117"/>
    </row>
    <row r="52" spans="1:19" ht="12" customHeight="1" x14ac:dyDescent="0.15">
      <c r="A52" s="15"/>
      <c r="B52" s="234" t="s">
        <v>17</v>
      </c>
      <c r="C52" s="234"/>
      <c r="D52" s="234"/>
      <c r="E52" s="234"/>
      <c r="F52" s="234"/>
      <c r="G52" s="234"/>
      <c r="H52" s="234"/>
      <c r="I52" s="117"/>
      <c r="J52" s="117"/>
    </row>
    <row r="53" spans="1:19" ht="12" customHeight="1" x14ac:dyDescent="0.15">
      <c r="A53" s="15"/>
      <c r="B53" s="234" t="s">
        <v>18</v>
      </c>
      <c r="C53" s="234"/>
      <c r="D53" s="234"/>
      <c r="E53" s="234"/>
      <c r="F53" s="234"/>
      <c r="G53" s="234"/>
      <c r="H53" s="234"/>
      <c r="I53" s="117"/>
      <c r="J53" s="117"/>
    </row>
    <row r="54" spans="1:19" ht="12" customHeight="1" x14ac:dyDescent="0.15">
      <c r="A54" s="15"/>
      <c r="B54" s="234" t="s">
        <v>19</v>
      </c>
      <c r="C54" s="234"/>
      <c r="D54" s="234"/>
      <c r="E54" s="234"/>
      <c r="F54" s="234"/>
      <c r="G54" s="234"/>
      <c r="H54" s="234"/>
      <c r="I54" s="117"/>
      <c r="J54" s="117"/>
    </row>
    <row r="55" spans="1:19" ht="12" customHeight="1" x14ac:dyDescent="0.15">
      <c r="A55" s="69"/>
      <c r="B55" s="274" t="s">
        <v>64</v>
      </c>
      <c r="C55" s="274"/>
      <c r="D55" s="274"/>
      <c r="E55" s="274"/>
      <c r="F55" s="274"/>
      <c r="G55" s="274"/>
      <c r="H55" s="274"/>
      <c r="I55" s="120"/>
      <c r="J55" s="120"/>
    </row>
    <row r="56" spans="1:19" ht="12" customHeight="1" x14ac:dyDescent="0.15">
      <c r="A56" s="22"/>
      <c r="B56" s="234" t="s">
        <v>37</v>
      </c>
      <c r="C56" s="234"/>
      <c r="D56" s="234"/>
      <c r="E56" s="234"/>
      <c r="F56" s="234"/>
      <c r="G56" s="234"/>
      <c r="H56" s="234"/>
      <c r="I56" s="116"/>
      <c r="J56" s="117"/>
    </row>
    <row r="57" spans="1:19" ht="12" customHeight="1" thickBot="1" x14ac:dyDescent="0.2">
      <c r="A57" s="227" t="s">
        <v>20</v>
      </c>
      <c r="B57" s="228"/>
      <c r="C57" s="228"/>
      <c r="D57" s="228"/>
      <c r="E57" s="228"/>
      <c r="F57" s="228"/>
      <c r="G57" s="228"/>
      <c r="H57" s="229"/>
      <c r="I57" s="86">
        <f>SUM(I51:I56)</f>
        <v>0</v>
      </c>
      <c r="J57" s="86">
        <f>SUM(J51:J56)</f>
        <v>0</v>
      </c>
    </row>
    <row r="58" spans="1:19" ht="12" customHeight="1" thickBot="1" x14ac:dyDescent="0.2">
      <c r="A58" s="277" t="s">
        <v>15</v>
      </c>
      <c r="B58" s="278"/>
      <c r="C58" s="278"/>
      <c r="D58" s="278"/>
      <c r="E58" s="278"/>
      <c r="F58" s="278"/>
      <c r="G58" s="278"/>
      <c r="H58" s="278"/>
      <c r="I58" s="86">
        <f>SUM(I26+I27+I32+I34+I35+I41+I49+I57)</f>
        <v>0</v>
      </c>
      <c r="J58" s="86">
        <f>SUM(J26+J27+J32+J34+J35+J41+J49+J57)</f>
        <v>0</v>
      </c>
    </row>
    <row r="59" spans="1:19" ht="20.25" customHeight="1" x14ac:dyDescent="0.15">
      <c r="A59" s="279" t="s">
        <v>82</v>
      </c>
      <c r="B59" s="280"/>
      <c r="C59" s="281"/>
      <c r="D59" s="18"/>
      <c r="E59" s="19" t="s">
        <v>1</v>
      </c>
      <c r="F59" s="52" t="s">
        <v>51</v>
      </c>
      <c r="G59" s="9" t="s">
        <v>2</v>
      </c>
      <c r="H59" s="23"/>
      <c r="I59" s="29"/>
      <c r="J59" s="29"/>
    </row>
    <row r="60" spans="1:19" ht="12" customHeight="1" x14ac:dyDescent="0.15">
      <c r="A60" s="282"/>
      <c r="B60" s="283"/>
      <c r="C60" s="284"/>
      <c r="D60" s="2" t="s">
        <v>73</v>
      </c>
      <c r="E60" s="6">
        <f>'Year 1'!E60</f>
        <v>0.45</v>
      </c>
      <c r="F60" s="84">
        <f>SUM(I58-I55-I48-I32-I41)</f>
        <v>0</v>
      </c>
      <c r="G60" s="84">
        <f>E60*F60</f>
        <v>0</v>
      </c>
      <c r="H60" s="24"/>
      <c r="I60" s="30"/>
      <c r="J60" s="30"/>
    </row>
    <row r="61" spans="1:19" ht="12" customHeight="1" thickBot="1" x14ac:dyDescent="0.2">
      <c r="A61" s="236" t="s">
        <v>71</v>
      </c>
      <c r="B61" s="237"/>
      <c r="C61" s="238"/>
      <c r="D61" s="20" t="s">
        <v>63</v>
      </c>
      <c r="E61" s="21">
        <f>'Year 1'!E61</f>
        <v>0.45</v>
      </c>
      <c r="F61" s="84">
        <f>SUM(J58-J55-J48-J41-J32)</f>
        <v>0</v>
      </c>
      <c r="G61" s="84">
        <f>E61*F61</f>
        <v>0</v>
      </c>
      <c r="H61" s="25"/>
      <c r="I61" s="82">
        <f>G60</f>
        <v>0</v>
      </c>
      <c r="J61" s="78">
        <f>G61</f>
        <v>0</v>
      </c>
    </row>
    <row r="62" spans="1:19" ht="12" customHeight="1" thickBot="1" x14ac:dyDescent="0.2">
      <c r="A62" s="272" t="s">
        <v>72</v>
      </c>
      <c r="B62" s="273"/>
      <c r="C62" s="273"/>
      <c r="D62" s="273"/>
      <c r="E62" s="273"/>
      <c r="F62" s="273"/>
      <c r="G62" s="273"/>
      <c r="H62" s="273"/>
      <c r="I62" s="83">
        <f>I58+I61</f>
        <v>0</v>
      </c>
      <c r="J62" s="83">
        <f>J58+J61</f>
        <v>0</v>
      </c>
      <c r="K62" s="377"/>
    </row>
    <row r="63" spans="1:19" ht="11.25" customHeight="1" x14ac:dyDescent="0.15">
      <c r="A63" s="219" t="s">
        <v>59</v>
      </c>
      <c r="B63" s="220"/>
      <c r="C63" s="220"/>
      <c r="D63" s="220"/>
      <c r="E63" s="220"/>
      <c r="F63" s="220"/>
      <c r="G63" s="220"/>
      <c r="H63" s="220"/>
      <c r="I63" s="221"/>
      <c r="J63" s="89" t="str">
        <f>'Year 1'!J63</f>
        <v>rev 1.26.22</v>
      </c>
      <c r="L63" s="370"/>
    </row>
  </sheetData>
  <sheetProtection sheet="1" objects="1" scenarios="1"/>
  <mergeCells count="57">
    <mergeCell ref="A61:C61"/>
    <mergeCell ref="A62:H62"/>
    <mergeCell ref="B11:C11"/>
    <mergeCell ref="B12:C12"/>
    <mergeCell ref="A50:H50"/>
    <mergeCell ref="A42:H42"/>
    <mergeCell ref="A49:C49"/>
    <mergeCell ref="E45:H45"/>
    <mergeCell ref="E46:H46"/>
    <mergeCell ref="B51:H51"/>
    <mergeCell ref="E44:H44"/>
    <mergeCell ref="A27:B27"/>
    <mergeCell ref="A1:H1"/>
    <mergeCell ref="A2:H2"/>
    <mergeCell ref="B5:C5"/>
    <mergeCell ref="B6:C6"/>
    <mergeCell ref="A3:C3"/>
    <mergeCell ref="F3:H3"/>
    <mergeCell ref="B4:C4"/>
    <mergeCell ref="J3:J4"/>
    <mergeCell ref="A36:H36"/>
    <mergeCell ref="B15:C15"/>
    <mergeCell ref="A16:H16"/>
    <mergeCell ref="A17:C17"/>
    <mergeCell ref="B13:C13"/>
    <mergeCell ref="B10:C10"/>
    <mergeCell ref="B7:C7"/>
    <mergeCell ref="B8:C8"/>
    <mergeCell ref="B14:C14"/>
    <mergeCell ref="A26:C26"/>
    <mergeCell ref="A32:H32"/>
    <mergeCell ref="A33:H33"/>
    <mergeCell ref="A28:H31"/>
    <mergeCell ref="I3:I4"/>
    <mergeCell ref="B9:C9"/>
    <mergeCell ref="J28:J31"/>
    <mergeCell ref="J36:J40"/>
    <mergeCell ref="B40:H40"/>
    <mergeCell ref="B39:H39"/>
    <mergeCell ref="A41:H41"/>
    <mergeCell ref="I28:I31"/>
    <mergeCell ref="A63:I63"/>
    <mergeCell ref="E43:H43"/>
    <mergeCell ref="B35:H35"/>
    <mergeCell ref="I36:I40"/>
    <mergeCell ref="B34:H34"/>
    <mergeCell ref="E47:H47"/>
    <mergeCell ref="B38:H38"/>
    <mergeCell ref="B37:H37"/>
    <mergeCell ref="A57:H57"/>
    <mergeCell ref="B52:H52"/>
    <mergeCell ref="B53:H53"/>
    <mergeCell ref="B54:H54"/>
    <mergeCell ref="B55:H55"/>
    <mergeCell ref="B56:H56"/>
    <mergeCell ref="A58:H58"/>
    <mergeCell ref="A59:C60"/>
  </mergeCells>
  <phoneticPr fontId="0" type="noConversion"/>
  <printOptions horizontalCentered="1"/>
  <pageMargins left="0.5" right="0.5" top="0.4" bottom="0.25" header="0.5" footer="0.5"/>
  <pageSetup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7" customWidth="1"/>
    <col min="10" max="10" width="9.28515625" style="2" customWidth="1"/>
    <col min="11" max="19" width="9.140625" style="369"/>
    <col min="20" max="16384" width="9.140625" style="2"/>
  </cols>
  <sheetData>
    <row r="1" spans="1:19" s="5" customFormat="1" ht="12.95" customHeight="1" x14ac:dyDescent="0.2">
      <c r="A1" s="292" t="str">
        <f>'Year 1'!A1:H1</f>
        <v xml:space="preserve">SPONSOR:  </v>
      </c>
      <c r="B1" s="292"/>
      <c r="C1" s="292"/>
      <c r="D1" s="292"/>
      <c r="E1" s="292"/>
      <c r="F1" s="292"/>
      <c r="G1" s="292"/>
      <c r="H1" s="292"/>
      <c r="I1" s="38" t="s">
        <v>56</v>
      </c>
      <c r="J1" s="33"/>
      <c r="K1" s="365"/>
      <c r="L1" s="365"/>
      <c r="M1" s="365"/>
      <c r="N1" s="365"/>
      <c r="O1" s="365"/>
      <c r="P1" s="365"/>
      <c r="Q1" s="365"/>
      <c r="R1" s="365"/>
      <c r="S1" s="365"/>
    </row>
    <row r="2" spans="1:19" s="5" customFormat="1" ht="12.75" customHeight="1" thickBot="1" x14ac:dyDescent="0.25">
      <c r="A2" s="293" t="str">
        <f>'Year 1'!A2:H2</f>
        <v xml:space="preserve">PRINCIPAL INVESTIGATOR:  </v>
      </c>
      <c r="B2" s="293"/>
      <c r="C2" s="293"/>
      <c r="D2" s="293"/>
      <c r="E2" s="293"/>
      <c r="F2" s="293"/>
      <c r="G2" s="293"/>
      <c r="H2" s="293"/>
      <c r="I2" s="33"/>
      <c r="J2" s="33"/>
      <c r="K2" s="365"/>
      <c r="L2" s="365"/>
      <c r="M2" s="365"/>
      <c r="N2" s="365"/>
      <c r="O2" s="365"/>
      <c r="P2" s="365"/>
      <c r="Q2" s="365"/>
      <c r="R2" s="365"/>
      <c r="S2" s="365"/>
    </row>
    <row r="3" spans="1:19" s="3" customFormat="1" ht="12" customHeight="1" x14ac:dyDescent="0.15">
      <c r="A3" s="262" t="s">
        <v>28</v>
      </c>
      <c r="B3" s="263"/>
      <c r="C3" s="263"/>
      <c r="D3" s="32" t="s">
        <v>6</v>
      </c>
      <c r="E3" s="31" t="s">
        <v>7</v>
      </c>
      <c r="F3" s="253" t="s">
        <v>29</v>
      </c>
      <c r="G3" s="254"/>
      <c r="H3" s="255"/>
      <c r="I3" s="243" t="s">
        <v>30</v>
      </c>
      <c r="J3" s="225" t="s">
        <v>62</v>
      </c>
      <c r="K3" s="367"/>
      <c r="L3" s="367"/>
      <c r="M3" s="367"/>
      <c r="N3" s="367"/>
      <c r="O3" s="367"/>
      <c r="P3" s="367"/>
      <c r="Q3" s="367"/>
      <c r="R3" s="367"/>
      <c r="S3" s="367"/>
    </row>
    <row r="4" spans="1:19" s="1" customFormat="1" ht="19.5" customHeight="1" thickBot="1" x14ac:dyDescent="0.2">
      <c r="A4" s="16"/>
      <c r="B4" s="256" t="s">
        <v>40</v>
      </c>
      <c r="C4" s="257"/>
      <c r="D4" s="43"/>
      <c r="E4" s="44"/>
      <c r="F4" s="45" t="s">
        <v>69</v>
      </c>
      <c r="G4" s="46" t="s">
        <v>70</v>
      </c>
      <c r="H4" s="57" t="s">
        <v>42</v>
      </c>
      <c r="I4" s="244"/>
      <c r="J4" s="226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1" customFormat="1" ht="12" customHeight="1" x14ac:dyDescent="0.15">
      <c r="A5" s="41" t="s">
        <v>53</v>
      </c>
      <c r="B5" s="294">
        <f>'Year 1'!B5</f>
        <v>0</v>
      </c>
      <c r="C5" s="294"/>
      <c r="D5" s="72">
        <f>'Year 3'!D5*1.05</f>
        <v>0</v>
      </c>
      <c r="E5" s="73">
        <f t="shared" ref="E5:E10" si="0">D5/9</f>
        <v>0</v>
      </c>
      <c r="F5" s="42"/>
      <c r="G5" s="94"/>
      <c r="H5" s="95"/>
      <c r="I5" s="62">
        <f t="shared" ref="I5:I10" si="1">(E5*H5)</f>
        <v>0</v>
      </c>
      <c r="J5" s="76">
        <f>SUM(G5*D5)</f>
        <v>0</v>
      </c>
      <c r="K5" s="368"/>
      <c r="L5" s="368"/>
      <c r="M5" s="368"/>
      <c r="N5" s="368"/>
      <c r="O5" s="368"/>
      <c r="P5" s="368"/>
      <c r="Q5" s="368"/>
      <c r="R5" s="368"/>
      <c r="S5" s="368"/>
    </row>
    <row r="6" spans="1:19" s="1" customFormat="1" ht="12" customHeight="1" x14ac:dyDescent="0.15">
      <c r="A6" s="10" t="s">
        <v>54</v>
      </c>
      <c r="B6" s="294">
        <f>'Year 1'!B6</f>
        <v>0</v>
      </c>
      <c r="C6" s="294"/>
      <c r="D6" s="72">
        <f>'Year 3'!D6*1.05</f>
        <v>0</v>
      </c>
      <c r="E6" s="71">
        <f t="shared" si="0"/>
        <v>0</v>
      </c>
      <c r="F6" s="39"/>
      <c r="G6" s="96"/>
      <c r="H6" s="97"/>
      <c r="I6" s="62">
        <f t="shared" si="1"/>
        <v>0</v>
      </c>
      <c r="J6" s="76">
        <f t="shared" ref="J6:J10" si="2">SUM(G6*D6)</f>
        <v>0</v>
      </c>
      <c r="K6" s="368"/>
      <c r="L6" s="368"/>
      <c r="M6" s="368"/>
      <c r="N6" s="368"/>
      <c r="O6" s="368"/>
      <c r="P6" s="368"/>
      <c r="Q6" s="368"/>
      <c r="R6" s="368"/>
      <c r="S6" s="368"/>
    </row>
    <row r="7" spans="1:19" s="1" customFormat="1" ht="12" customHeight="1" x14ac:dyDescent="0.15">
      <c r="A7" s="10" t="s">
        <v>24</v>
      </c>
      <c r="B7" s="297">
        <f>'Year 1'!B7</f>
        <v>0</v>
      </c>
      <c r="C7" s="297"/>
      <c r="D7" s="72">
        <f>'Year 3'!D7*1.05</f>
        <v>0</v>
      </c>
      <c r="E7" s="71">
        <f t="shared" si="0"/>
        <v>0</v>
      </c>
      <c r="F7" s="39"/>
      <c r="G7" s="96"/>
      <c r="H7" s="97"/>
      <c r="I7" s="62">
        <f t="shared" si="1"/>
        <v>0</v>
      </c>
      <c r="J7" s="76">
        <f t="shared" si="2"/>
        <v>0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s="1" customFormat="1" ht="12" customHeight="1" x14ac:dyDescent="0.15">
      <c r="A8" s="10" t="s">
        <v>26</v>
      </c>
      <c r="B8" s="297">
        <f>'Year 1'!B8</f>
        <v>0</v>
      </c>
      <c r="C8" s="297"/>
      <c r="D8" s="72">
        <f>'Year 3'!D8*1.05</f>
        <v>0</v>
      </c>
      <c r="E8" s="71">
        <f t="shared" si="0"/>
        <v>0</v>
      </c>
      <c r="F8" s="39"/>
      <c r="G8" s="96"/>
      <c r="H8" s="97"/>
      <c r="I8" s="62">
        <f t="shared" si="1"/>
        <v>0</v>
      </c>
      <c r="J8" s="76">
        <f t="shared" si="2"/>
        <v>0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s="1" customFormat="1" ht="12" customHeight="1" x14ac:dyDescent="0.15">
      <c r="A9" s="10" t="s">
        <v>27</v>
      </c>
      <c r="B9" s="297">
        <f>'Year 1'!B9</f>
        <v>0</v>
      </c>
      <c r="C9" s="297"/>
      <c r="D9" s="72">
        <f>'Year 3'!D9*1.05</f>
        <v>0</v>
      </c>
      <c r="E9" s="71">
        <f t="shared" si="0"/>
        <v>0</v>
      </c>
      <c r="F9" s="39"/>
      <c r="G9" s="96"/>
      <c r="H9" s="97"/>
      <c r="I9" s="62">
        <f t="shared" si="1"/>
        <v>0</v>
      </c>
      <c r="J9" s="76">
        <f t="shared" si="2"/>
        <v>0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s="1" customFormat="1" ht="12" customHeight="1" x14ac:dyDescent="0.15">
      <c r="A10" s="10" t="s">
        <v>33</v>
      </c>
      <c r="B10" s="297">
        <f>'Year 1'!B10</f>
        <v>0</v>
      </c>
      <c r="C10" s="297"/>
      <c r="D10" s="72">
        <f>'Year 3'!D10*1.05</f>
        <v>0</v>
      </c>
      <c r="E10" s="71">
        <f t="shared" si="0"/>
        <v>0</v>
      </c>
      <c r="F10" s="39"/>
      <c r="G10" s="96"/>
      <c r="H10" s="97"/>
      <c r="I10" s="62">
        <f t="shared" si="1"/>
        <v>0</v>
      </c>
      <c r="J10" s="76">
        <f t="shared" si="2"/>
        <v>0</v>
      </c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s="1" customFormat="1" ht="12" customHeight="1" thickBot="1" x14ac:dyDescent="0.2">
      <c r="A11" s="16"/>
      <c r="B11" s="258" t="s">
        <v>39</v>
      </c>
      <c r="C11" s="259"/>
      <c r="D11" s="48"/>
      <c r="E11" s="49"/>
      <c r="F11" s="43"/>
      <c r="G11" s="50"/>
      <c r="H11" s="58"/>
      <c r="I11" s="63"/>
      <c r="J11" s="63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 s="1" customFormat="1" ht="12" customHeight="1" x14ac:dyDescent="0.15">
      <c r="A12" s="41" t="s">
        <v>22</v>
      </c>
      <c r="B12" s="294">
        <f>'Year 1'!B12</f>
        <v>0</v>
      </c>
      <c r="C12" s="294"/>
      <c r="D12" s="72">
        <f>'Year 3'!D12*1.05</f>
        <v>0</v>
      </c>
      <c r="E12" s="73">
        <f>D12/12</f>
        <v>0</v>
      </c>
      <c r="F12" s="99"/>
      <c r="G12" s="47"/>
      <c r="H12" s="59"/>
      <c r="I12" s="64">
        <f>D12*F12+(D12*G12)+(E12*H12)</f>
        <v>0</v>
      </c>
      <c r="J12" s="123"/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19" s="1" customFormat="1" ht="12" customHeight="1" x14ac:dyDescent="0.15">
      <c r="A13" s="10" t="s">
        <v>23</v>
      </c>
      <c r="B13" s="294">
        <f>'Year 1'!B13</f>
        <v>0</v>
      </c>
      <c r="C13" s="294"/>
      <c r="D13" s="72">
        <f>'Year 3'!D13*1.05</f>
        <v>0</v>
      </c>
      <c r="E13" s="71">
        <f>D13/12</f>
        <v>0</v>
      </c>
      <c r="F13" s="100"/>
      <c r="G13" s="40"/>
      <c r="H13" s="60"/>
      <c r="I13" s="64">
        <f>D13*F13+(D13*G13)+(E13*H13)</f>
        <v>0</v>
      </c>
      <c r="J13" s="123"/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s="1" customFormat="1" ht="12" customHeight="1" x14ac:dyDescent="0.15">
      <c r="A14" s="10" t="s">
        <v>41</v>
      </c>
      <c r="B14" s="294">
        <f>'Year 1'!B14</f>
        <v>0</v>
      </c>
      <c r="C14" s="294"/>
      <c r="D14" s="72">
        <f>'Year 3'!D14*1.05</f>
        <v>0</v>
      </c>
      <c r="E14" s="71">
        <f>D14/12</f>
        <v>0</v>
      </c>
      <c r="F14" s="100"/>
      <c r="G14" s="40"/>
      <c r="H14" s="60"/>
      <c r="I14" s="64">
        <f>D14*F14+(D14*G14)+(E14*H14)</f>
        <v>0</v>
      </c>
      <c r="J14" s="123"/>
      <c r="K14" s="368"/>
      <c r="L14" s="368"/>
      <c r="M14" s="368"/>
      <c r="N14" s="368"/>
      <c r="O14" s="368"/>
      <c r="P14" s="368"/>
      <c r="Q14" s="368"/>
      <c r="R14" s="368"/>
      <c r="S14" s="368"/>
    </row>
    <row r="15" spans="1:19" s="1" customFormat="1" ht="12" customHeight="1" x14ac:dyDescent="0.15">
      <c r="A15" s="11" t="s">
        <v>26</v>
      </c>
      <c r="B15" s="294">
        <f>'Year 1'!B15</f>
        <v>0</v>
      </c>
      <c r="C15" s="294"/>
      <c r="D15" s="72">
        <f>'Year 3'!D15*1.05</f>
        <v>0</v>
      </c>
      <c r="E15" s="71">
        <f>D15/12</f>
        <v>0</v>
      </c>
      <c r="F15" s="100"/>
      <c r="G15" s="40"/>
      <c r="H15" s="60"/>
      <c r="I15" s="64">
        <f>D15*F15+(D15*G15)+(E15*H15)</f>
        <v>0</v>
      </c>
      <c r="J15" s="123"/>
      <c r="K15" s="368"/>
      <c r="L15" s="368"/>
      <c r="M15" s="368"/>
      <c r="N15" s="368"/>
      <c r="O15" s="368"/>
      <c r="P15" s="368"/>
      <c r="Q15" s="368"/>
      <c r="R15" s="368"/>
      <c r="S15" s="368"/>
    </row>
    <row r="16" spans="1:19" s="1" customFormat="1" ht="12" customHeight="1" thickBot="1" x14ac:dyDescent="0.2">
      <c r="A16" s="249" t="s">
        <v>21</v>
      </c>
      <c r="B16" s="250"/>
      <c r="C16" s="250"/>
      <c r="D16" s="250"/>
      <c r="E16" s="250"/>
      <c r="F16" s="250"/>
      <c r="G16" s="250"/>
      <c r="H16" s="250"/>
      <c r="I16" s="65">
        <f>SUM(I5:I15)</f>
        <v>0</v>
      </c>
      <c r="J16" s="65">
        <f>SUM(J5:J15)</f>
        <v>0</v>
      </c>
      <c r="K16" s="368"/>
      <c r="L16" s="368"/>
      <c r="M16" s="368"/>
      <c r="N16" s="368"/>
      <c r="O16" s="368"/>
      <c r="P16" s="368"/>
      <c r="Q16" s="368"/>
      <c r="R16" s="368"/>
      <c r="S16" s="368"/>
    </row>
    <row r="17" spans="1:19" ht="21.75" customHeight="1" thickBot="1" x14ac:dyDescent="0.2">
      <c r="A17" s="241" t="s">
        <v>8</v>
      </c>
      <c r="B17" s="242"/>
      <c r="C17" s="242"/>
      <c r="D17" s="54"/>
      <c r="E17" s="55"/>
      <c r="F17" s="53" t="s">
        <v>43</v>
      </c>
      <c r="G17" s="51" t="s">
        <v>44</v>
      </c>
      <c r="H17" s="61" t="s">
        <v>42</v>
      </c>
      <c r="I17" s="26"/>
      <c r="J17" s="26"/>
    </row>
    <row r="18" spans="1:19" ht="12" customHeight="1" x14ac:dyDescent="0.15">
      <c r="A18" s="12" t="s">
        <v>9</v>
      </c>
      <c r="B18" s="91"/>
      <c r="C18" s="4" t="s">
        <v>5</v>
      </c>
      <c r="D18" s="70">
        <f>'Year 3'!D18*1.05</f>
        <v>0</v>
      </c>
      <c r="E18" s="103"/>
      <c r="F18" s="105"/>
      <c r="G18" s="106"/>
      <c r="H18" s="107"/>
      <c r="I18" s="77">
        <f t="shared" ref="I18:I25" si="3">SUM(B18*E18*F18)+(B18*E18*G18)+(B18*E18*H18)</f>
        <v>0</v>
      </c>
      <c r="J18" s="110"/>
    </row>
    <row r="19" spans="1:19" ht="12" customHeight="1" x14ac:dyDescent="0.15">
      <c r="A19" s="12" t="s">
        <v>9</v>
      </c>
      <c r="B19" s="91"/>
      <c r="C19" s="4" t="s">
        <v>4</v>
      </c>
      <c r="D19" s="70">
        <f>'Year 3'!D19*1.05</f>
        <v>0</v>
      </c>
      <c r="E19" s="103"/>
      <c r="F19" s="108"/>
      <c r="G19" s="109"/>
      <c r="H19" s="97"/>
      <c r="I19" s="77">
        <f t="shared" si="3"/>
        <v>0</v>
      </c>
      <c r="J19" s="110"/>
    </row>
    <row r="20" spans="1:19" s="1" customFormat="1" ht="12" customHeight="1" x14ac:dyDescent="0.15">
      <c r="A20" s="12" t="s">
        <v>9</v>
      </c>
      <c r="B20" s="91"/>
      <c r="C20" s="36" t="s">
        <v>76</v>
      </c>
      <c r="D20" s="93"/>
      <c r="E20" s="104"/>
      <c r="F20" s="39"/>
      <c r="G20" s="109"/>
      <c r="H20" s="97"/>
      <c r="I20" s="77">
        <f t="shared" si="3"/>
        <v>0</v>
      </c>
      <c r="J20" s="101"/>
      <c r="K20" s="368"/>
      <c r="L20" s="368"/>
      <c r="M20" s="368"/>
      <c r="N20" s="368"/>
      <c r="O20" s="368"/>
      <c r="P20" s="368"/>
      <c r="Q20" s="368"/>
      <c r="R20" s="368"/>
      <c r="S20" s="368"/>
    </row>
    <row r="21" spans="1:19" s="1" customFormat="1" ht="12" customHeight="1" x14ac:dyDescent="0.15">
      <c r="A21" s="12" t="s">
        <v>9</v>
      </c>
      <c r="B21" s="91"/>
      <c r="C21" s="36" t="s">
        <v>77</v>
      </c>
      <c r="D21" s="93"/>
      <c r="E21" s="104"/>
      <c r="F21" s="39"/>
      <c r="G21" s="109"/>
      <c r="H21" s="97"/>
      <c r="I21" s="77">
        <f t="shared" si="3"/>
        <v>0</v>
      </c>
      <c r="J21" s="101"/>
      <c r="K21" s="368"/>
      <c r="L21" s="368"/>
      <c r="M21" s="368"/>
      <c r="N21" s="368"/>
      <c r="O21" s="368"/>
      <c r="P21" s="368"/>
      <c r="Q21" s="368"/>
      <c r="R21" s="368"/>
      <c r="S21" s="368"/>
    </row>
    <row r="22" spans="1:19" s="1" customFormat="1" ht="12" customHeight="1" x14ac:dyDescent="0.15">
      <c r="A22" s="12" t="s">
        <v>9</v>
      </c>
      <c r="B22" s="91"/>
      <c r="C22" s="36" t="s">
        <v>78</v>
      </c>
      <c r="D22" s="93"/>
      <c r="E22" s="104"/>
      <c r="F22" s="39"/>
      <c r="G22" s="109"/>
      <c r="H22" s="97"/>
      <c r="I22" s="77">
        <f t="shared" si="3"/>
        <v>0</v>
      </c>
      <c r="J22" s="101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s="1" customFormat="1" ht="12" customHeight="1" x14ac:dyDescent="0.15">
      <c r="A23" s="12" t="s">
        <v>9</v>
      </c>
      <c r="B23" s="91"/>
      <c r="C23" s="4" t="s">
        <v>3</v>
      </c>
      <c r="D23" s="93"/>
      <c r="E23" s="104"/>
      <c r="F23" s="39"/>
      <c r="G23" s="109"/>
      <c r="H23" s="97"/>
      <c r="I23" s="77">
        <f t="shared" si="3"/>
        <v>0</v>
      </c>
      <c r="J23" s="101"/>
      <c r="K23" s="368"/>
      <c r="L23" s="368"/>
      <c r="M23" s="368"/>
      <c r="N23" s="368"/>
      <c r="O23" s="368"/>
      <c r="P23" s="368"/>
      <c r="Q23" s="368"/>
      <c r="R23" s="368"/>
      <c r="S23" s="368"/>
    </row>
    <row r="24" spans="1:19" s="1" customFormat="1" ht="12" customHeight="1" x14ac:dyDescent="0.15">
      <c r="A24" s="12" t="s">
        <v>9</v>
      </c>
      <c r="B24" s="91"/>
      <c r="C24" s="4" t="s">
        <v>60</v>
      </c>
      <c r="D24" s="93"/>
      <c r="E24" s="104"/>
      <c r="F24" s="108"/>
      <c r="G24" s="74"/>
      <c r="H24" s="75"/>
      <c r="I24" s="77">
        <f t="shared" si="3"/>
        <v>0</v>
      </c>
      <c r="J24" s="101"/>
      <c r="K24" s="368"/>
      <c r="L24" s="368"/>
      <c r="M24" s="368"/>
      <c r="N24" s="368"/>
      <c r="O24" s="368"/>
      <c r="P24" s="368"/>
      <c r="Q24" s="368"/>
      <c r="R24" s="368"/>
      <c r="S24" s="368"/>
    </row>
    <row r="25" spans="1:19" s="1" customFormat="1" ht="12" customHeight="1" x14ac:dyDescent="0.15">
      <c r="A25" s="12" t="s">
        <v>9</v>
      </c>
      <c r="B25" s="91"/>
      <c r="C25" s="4" t="s">
        <v>61</v>
      </c>
      <c r="D25" s="93"/>
      <c r="E25" s="104"/>
      <c r="F25" s="108"/>
      <c r="G25" s="109"/>
      <c r="H25" s="97"/>
      <c r="I25" s="77">
        <f t="shared" si="3"/>
        <v>0</v>
      </c>
      <c r="J25" s="101"/>
      <c r="K25" s="368"/>
      <c r="L25" s="368"/>
      <c r="M25" s="368"/>
      <c r="N25" s="368"/>
      <c r="O25" s="368"/>
      <c r="P25" s="368"/>
      <c r="Q25" s="368"/>
      <c r="R25" s="368"/>
      <c r="S25" s="368"/>
    </row>
    <row r="26" spans="1:19" s="1" customFormat="1" ht="12" customHeight="1" thickBot="1" x14ac:dyDescent="0.2">
      <c r="A26" s="239" t="s">
        <v>31</v>
      </c>
      <c r="B26" s="240"/>
      <c r="C26" s="240"/>
      <c r="D26" s="56"/>
      <c r="E26" s="56"/>
      <c r="F26" s="56"/>
      <c r="G26" s="56"/>
      <c r="H26" s="56"/>
      <c r="I26" s="79">
        <f>SUM(I16:I25)</f>
        <v>0</v>
      </c>
      <c r="J26" s="79">
        <f>SUM(J16:J25)</f>
        <v>0</v>
      </c>
      <c r="K26" s="368"/>
      <c r="L26" s="368"/>
      <c r="M26" s="368"/>
      <c r="N26" s="368"/>
      <c r="O26" s="368"/>
      <c r="P26" s="368"/>
      <c r="Q26" s="368"/>
      <c r="R26" s="368"/>
      <c r="S26" s="368"/>
    </row>
    <row r="27" spans="1:19" ht="12" customHeight="1" thickBot="1" x14ac:dyDescent="0.2">
      <c r="A27" s="270">
        <f>'Year 3'!A27+2%</f>
        <v>0.53900000000000003</v>
      </c>
      <c r="B27" s="271"/>
      <c r="C27" s="90" t="s">
        <v>83</v>
      </c>
      <c r="D27" s="217"/>
      <c r="E27" s="217"/>
      <c r="F27" s="217"/>
      <c r="G27" s="217"/>
      <c r="H27" s="218"/>
      <c r="I27" s="83">
        <f>(((I16+I18+I19+I24)*A27))</f>
        <v>0</v>
      </c>
      <c r="J27" s="80">
        <f>((J16+J18+J19+J24)*A27)</f>
        <v>0</v>
      </c>
    </row>
    <row r="28" spans="1:19" s="3" customFormat="1" ht="12" customHeight="1" x14ac:dyDescent="0.15">
      <c r="A28" s="266" t="s">
        <v>79</v>
      </c>
      <c r="B28" s="267"/>
      <c r="C28" s="267"/>
      <c r="D28" s="267"/>
      <c r="E28" s="267"/>
      <c r="F28" s="267"/>
      <c r="G28" s="267"/>
      <c r="H28" s="267"/>
      <c r="I28" s="222"/>
      <c r="J28" s="222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7.5" customHeight="1" x14ac:dyDescent="0.15">
      <c r="A29" s="268"/>
      <c r="B29" s="269"/>
      <c r="C29" s="269"/>
      <c r="D29" s="269"/>
      <c r="E29" s="269"/>
      <c r="F29" s="269"/>
      <c r="G29" s="269"/>
      <c r="H29" s="269"/>
      <c r="I29" s="223"/>
      <c r="J29" s="223"/>
    </row>
    <row r="30" spans="1:19" ht="3.75" customHeight="1" x14ac:dyDescent="0.15">
      <c r="A30" s="268"/>
      <c r="B30" s="269"/>
      <c r="C30" s="269"/>
      <c r="D30" s="269"/>
      <c r="E30" s="269"/>
      <c r="F30" s="269"/>
      <c r="G30" s="269"/>
      <c r="H30" s="269"/>
      <c r="I30" s="223"/>
      <c r="J30" s="223"/>
    </row>
    <row r="31" spans="1:19" s="1" customFormat="1" ht="5.25" customHeight="1" x14ac:dyDescent="0.15">
      <c r="A31" s="268"/>
      <c r="B31" s="269"/>
      <c r="C31" s="269"/>
      <c r="D31" s="269"/>
      <c r="E31" s="269"/>
      <c r="F31" s="269"/>
      <c r="G31" s="269"/>
      <c r="H31" s="269"/>
      <c r="I31" s="224"/>
      <c r="J31" s="224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1:19" s="1" customFormat="1" ht="12" customHeight="1" thickBot="1" x14ac:dyDescent="0.2">
      <c r="A32" s="245" t="s">
        <v>0</v>
      </c>
      <c r="B32" s="246"/>
      <c r="C32" s="246"/>
      <c r="D32" s="246"/>
      <c r="E32" s="246"/>
      <c r="F32" s="246"/>
      <c r="G32" s="246"/>
      <c r="H32" s="247"/>
      <c r="I32" s="125"/>
      <c r="J32" s="125"/>
      <c r="K32" s="368"/>
      <c r="L32" s="368"/>
      <c r="M32" s="368"/>
      <c r="N32" s="368"/>
      <c r="O32" s="368"/>
      <c r="P32" s="368"/>
      <c r="Q32" s="368"/>
      <c r="R32" s="368"/>
      <c r="S32" s="368"/>
    </row>
    <row r="33" spans="1:19" ht="12" customHeight="1" x14ac:dyDescent="0.15">
      <c r="A33" s="241" t="s">
        <v>81</v>
      </c>
      <c r="B33" s="242"/>
      <c r="C33" s="242"/>
      <c r="D33" s="242"/>
      <c r="E33" s="242"/>
      <c r="F33" s="242"/>
      <c r="G33" s="242"/>
      <c r="H33" s="242"/>
      <c r="I33" s="28"/>
      <c r="J33" s="28"/>
    </row>
    <row r="34" spans="1:19" s="1" customFormat="1" ht="12" customHeight="1" x14ac:dyDescent="0.15">
      <c r="A34" s="13"/>
      <c r="B34" s="264" t="s">
        <v>74</v>
      </c>
      <c r="C34" s="264"/>
      <c r="D34" s="264"/>
      <c r="E34" s="264"/>
      <c r="F34" s="264"/>
      <c r="G34" s="264"/>
      <c r="H34" s="264"/>
      <c r="I34" s="128"/>
      <c r="J34" s="128"/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s="1" customFormat="1" ht="12" customHeight="1" thickBot="1" x14ac:dyDescent="0.2">
      <c r="A35" s="17"/>
      <c r="B35" s="265" t="s">
        <v>75</v>
      </c>
      <c r="C35" s="265"/>
      <c r="D35" s="265"/>
      <c r="E35" s="265"/>
      <c r="F35" s="265"/>
      <c r="G35" s="265"/>
      <c r="H35" s="265"/>
      <c r="I35" s="129"/>
      <c r="J35" s="128"/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19" ht="12" customHeight="1" x14ac:dyDescent="0.15">
      <c r="A36" s="290" t="s">
        <v>10</v>
      </c>
      <c r="B36" s="291"/>
      <c r="C36" s="291"/>
      <c r="D36" s="291"/>
      <c r="E36" s="291"/>
      <c r="F36" s="291"/>
      <c r="G36" s="291"/>
      <c r="H36" s="291"/>
      <c r="I36" s="222"/>
      <c r="J36" s="222"/>
    </row>
    <row r="37" spans="1:19" ht="12" customHeight="1" x14ac:dyDescent="0.15">
      <c r="A37" s="15"/>
      <c r="B37" s="230" t="s">
        <v>11</v>
      </c>
      <c r="C37" s="230"/>
      <c r="D37" s="230"/>
      <c r="E37" s="230"/>
      <c r="F37" s="230"/>
      <c r="G37" s="230"/>
      <c r="H37" s="231"/>
      <c r="I37" s="223"/>
      <c r="J37" s="223"/>
    </row>
    <row r="38" spans="1:19" ht="12" customHeight="1" x14ac:dyDescent="0.15">
      <c r="A38" s="14"/>
      <c r="B38" s="232" t="s">
        <v>12</v>
      </c>
      <c r="C38" s="232"/>
      <c r="D38" s="232"/>
      <c r="E38" s="232"/>
      <c r="F38" s="232"/>
      <c r="G38" s="232"/>
      <c r="H38" s="233"/>
      <c r="I38" s="223"/>
      <c r="J38" s="223"/>
    </row>
    <row r="39" spans="1:19" ht="12" customHeight="1" x14ac:dyDescent="0.15">
      <c r="A39" s="15"/>
      <c r="B39" s="234" t="s">
        <v>13</v>
      </c>
      <c r="C39" s="234"/>
      <c r="D39" s="234"/>
      <c r="E39" s="234"/>
      <c r="F39" s="234"/>
      <c r="G39" s="234"/>
      <c r="H39" s="235"/>
      <c r="I39" s="223"/>
      <c r="J39" s="223"/>
    </row>
    <row r="40" spans="1:19" ht="12" customHeight="1" x14ac:dyDescent="0.15">
      <c r="A40" s="15"/>
      <c r="B40" s="234" t="s">
        <v>14</v>
      </c>
      <c r="C40" s="234"/>
      <c r="D40" s="234"/>
      <c r="E40" s="234"/>
      <c r="F40" s="234"/>
      <c r="G40" s="234"/>
      <c r="H40" s="235"/>
      <c r="I40" s="224"/>
      <c r="J40" s="224"/>
    </row>
    <row r="41" spans="1:19" ht="12" customHeight="1" thickBot="1" x14ac:dyDescent="0.2">
      <c r="A41" s="285" t="s">
        <v>32</v>
      </c>
      <c r="B41" s="286"/>
      <c r="C41" s="286"/>
      <c r="D41" s="286"/>
      <c r="E41" s="286"/>
      <c r="F41" s="286"/>
      <c r="G41" s="286"/>
      <c r="H41" s="287"/>
      <c r="I41" s="112"/>
      <c r="J41" s="112"/>
    </row>
    <row r="42" spans="1:19" ht="12" customHeight="1" x14ac:dyDescent="0.15">
      <c r="A42" s="290" t="s">
        <v>35</v>
      </c>
      <c r="B42" s="291"/>
      <c r="C42" s="291"/>
      <c r="D42" s="291"/>
      <c r="E42" s="291"/>
      <c r="F42" s="291"/>
      <c r="G42" s="291"/>
      <c r="H42" s="291"/>
      <c r="I42" s="28"/>
      <c r="J42" s="28"/>
    </row>
    <row r="43" spans="1:19" ht="12" customHeight="1" x14ac:dyDescent="0.15">
      <c r="A43" s="34"/>
      <c r="B43" s="36" t="s">
        <v>45</v>
      </c>
      <c r="C43" s="8"/>
      <c r="D43" s="37" t="s">
        <v>36</v>
      </c>
      <c r="E43" s="288"/>
      <c r="F43" s="288"/>
      <c r="G43" s="288"/>
      <c r="H43" s="289"/>
      <c r="I43" s="114"/>
      <c r="J43" s="110"/>
    </row>
    <row r="44" spans="1:19" ht="12" customHeight="1" x14ac:dyDescent="0.15">
      <c r="A44" s="34"/>
      <c r="B44" s="36" t="s">
        <v>46</v>
      </c>
      <c r="C44" s="8"/>
      <c r="D44" s="37" t="s">
        <v>36</v>
      </c>
      <c r="E44" s="288"/>
      <c r="F44" s="288"/>
      <c r="G44" s="288"/>
      <c r="H44" s="289"/>
      <c r="I44" s="110"/>
      <c r="J44" s="110"/>
    </row>
    <row r="45" spans="1:19" ht="12" customHeight="1" x14ac:dyDescent="0.15">
      <c r="A45" s="34"/>
      <c r="B45" s="36" t="s">
        <v>47</v>
      </c>
      <c r="C45" s="8"/>
      <c r="D45" s="37" t="s">
        <v>36</v>
      </c>
      <c r="E45" s="288"/>
      <c r="F45" s="288"/>
      <c r="G45" s="288"/>
      <c r="H45" s="289"/>
      <c r="I45" s="115"/>
      <c r="J45" s="110"/>
    </row>
    <row r="46" spans="1:19" ht="12" customHeight="1" x14ac:dyDescent="0.15">
      <c r="A46" s="34"/>
      <c r="B46" s="36" t="s">
        <v>48</v>
      </c>
      <c r="C46" s="8"/>
      <c r="D46" s="37" t="s">
        <v>36</v>
      </c>
      <c r="E46" s="288"/>
      <c r="F46" s="288"/>
      <c r="G46" s="288"/>
      <c r="H46" s="289"/>
      <c r="I46" s="110"/>
      <c r="J46" s="110"/>
    </row>
    <row r="47" spans="1:19" ht="12" customHeight="1" x14ac:dyDescent="0.15">
      <c r="A47" s="34"/>
      <c r="B47" s="36" t="s">
        <v>49</v>
      </c>
      <c r="C47" s="8"/>
      <c r="D47" s="37" t="s">
        <v>36</v>
      </c>
      <c r="E47" s="288"/>
      <c r="F47" s="288"/>
      <c r="G47" s="288"/>
      <c r="H47" s="289"/>
      <c r="I47" s="110"/>
      <c r="J47" s="110"/>
    </row>
    <row r="48" spans="1:19" ht="12" customHeight="1" x14ac:dyDescent="0.15">
      <c r="A48" s="68"/>
      <c r="B48" s="66" t="s">
        <v>50</v>
      </c>
      <c r="C48" s="67"/>
      <c r="D48" s="67"/>
      <c r="E48" s="67"/>
      <c r="F48" s="67"/>
      <c r="G48" s="67"/>
      <c r="H48" s="67"/>
      <c r="I48" s="119"/>
      <c r="J48" s="119"/>
    </row>
    <row r="49" spans="1:19" ht="12" customHeight="1" thickBot="1" x14ac:dyDescent="0.2">
      <c r="A49" s="236" t="s">
        <v>34</v>
      </c>
      <c r="B49" s="237"/>
      <c r="C49" s="237"/>
      <c r="D49" s="35"/>
      <c r="E49" s="35"/>
      <c r="F49" s="35"/>
      <c r="G49" s="35"/>
      <c r="H49" s="35"/>
      <c r="I49" s="81">
        <f>SUM(I43:I48)</f>
        <v>0</v>
      </c>
      <c r="J49" s="81">
        <f>SUM(J43:J48)</f>
        <v>0</v>
      </c>
    </row>
    <row r="50" spans="1:19" s="3" customFormat="1" ht="12" customHeight="1" x14ac:dyDescent="0.15">
      <c r="A50" s="241" t="s">
        <v>80</v>
      </c>
      <c r="B50" s="275"/>
      <c r="C50" s="275"/>
      <c r="D50" s="275"/>
      <c r="E50" s="275"/>
      <c r="F50" s="275"/>
      <c r="G50" s="275"/>
      <c r="H50" s="276"/>
      <c r="I50" s="27"/>
      <c r="J50" s="27"/>
      <c r="K50" s="367"/>
      <c r="L50" s="367"/>
      <c r="M50" s="367"/>
      <c r="N50" s="367"/>
      <c r="O50" s="367"/>
      <c r="P50" s="367"/>
      <c r="Q50" s="367"/>
      <c r="R50" s="367"/>
      <c r="S50" s="367"/>
    </row>
    <row r="51" spans="1:19" ht="12" customHeight="1" x14ac:dyDescent="0.15">
      <c r="A51" s="15"/>
      <c r="B51" s="234" t="s">
        <v>16</v>
      </c>
      <c r="C51" s="234"/>
      <c r="D51" s="234"/>
      <c r="E51" s="234"/>
      <c r="F51" s="234"/>
      <c r="G51" s="234"/>
      <c r="H51" s="234"/>
      <c r="I51" s="110"/>
      <c r="J51" s="110"/>
    </row>
    <row r="52" spans="1:19" ht="12" customHeight="1" x14ac:dyDescent="0.15">
      <c r="A52" s="15"/>
      <c r="B52" s="234" t="s">
        <v>17</v>
      </c>
      <c r="C52" s="234"/>
      <c r="D52" s="234"/>
      <c r="E52" s="234"/>
      <c r="F52" s="234"/>
      <c r="G52" s="234"/>
      <c r="H52" s="234"/>
      <c r="I52" s="110"/>
      <c r="J52" s="110"/>
    </row>
    <row r="53" spans="1:19" ht="12" customHeight="1" x14ac:dyDescent="0.15">
      <c r="A53" s="15"/>
      <c r="B53" s="234" t="s">
        <v>18</v>
      </c>
      <c r="C53" s="234"/>
      <c r="D53" s="234"/>
      <c r="E53" s="234"/>
      <c r="F53" s="234"/>
      <c r="G53" s="234"/>
      <c r="H53" s="234"/>
      <c r="I53" s="110"/>
      <c r="J53" s="110"/>
    </row>
    <row r="54" spans="1:19" ht="12" customHeight="1" x14ac:dyDescent="0.15">
      <c r="A54" s="15"/>
      <c r="B54" s="234" t="s">
        <v>19</v>
      </c>
      <c r="C54" s="234"/>
      <c r="D54" s="234"/>
      <c r="E54" s="234"/>
      <c r="F54" s="234"/>
      <c r="G54" s="234"/>
      <c r="H54" s="234"/>
      <c r="I54" s="110"/>
      <c r="J54" s="110"/>
    </row>
    <row r="55" spans="1:19" ht="12" customHeight="1" x14ac:dyDescent="0.15">
      <c r="A55" s="69"/>
      <c r="B55" s="274" t="s">
        <v>64</v>
      </c>
      <c r="C55" s="274"/>
      <c r="D55" s="274"/>
      <c r="E55" s="274"/>
      <c r="F55" s="274"/>
      <c r="G55" s="274"/>
      <c r="H55" s="274"/>
      <c r="I55" s="119"/>
      <c r="J55" s="119"/>
    </row>
    <row r="56" spans="1:19" ht="12" customHeight="1" x14ac:dyDescent="0.15">
      <c r="A56" s="22"/>
      <c r="B56" s="234" t="s">
        <v>37</v>
      </c>
      <c r="C56" s="234"/>
      <c r="D56" s="234"/>
      <c r="E56" s="234"/>
      <c r="F56" s="234"/>
      <c r="G56" s="234"/>
      <c r="H56" s="234"/>
      <c r="I56" s="114"/>
      <c r="J56" s="110"/>
    </row>
    <row r="57" spans="1:19" ht="12" customHeight="1" thickBot="1" x14ac:dyDescent="0.2">
      <c r="A57" s="227" t="s">
        <v>20</v>
      </c>
      <c r="B57" s="228"/>
      <c r="C57" s="228"/>
      <c r="D57" s="228"/>
      <c r="E57" s="228"/>
      <c r="F57" s="228"/>
      <c r="G57" s="228"/>
      <c r="H57" s="229"/>
      <c r="I57" s="82">
        <f>SUM(I51:I56)</f>
        <v>0</v>
      </c>
      <c r="J57" s="82">
        <f>SUM(J51:J56)</f>
        <v>0</v>
      </c>
    </row>
    <row r="58" spans="1:19" ht="12" customHeight="1" thickBot="1" x14ac:dyDescent="0.2">
      <c r="A58" s="277" t="s">
        <v>15</v>
      </c>
      <c r="B58" s="278"/>
      <c r="C58" s="278"/>
      <c r="D58" s="278"/>
      <c r="E58" s="278"/>
      <c r="F58" s="278"/>
      <c r="G58" s="278"/>
      <c r="H58" s="278"/>
      <c r="I58" s="82">
        <f>SUM(I26+I27+I32+I34+I35+I41+I49+I57)</f>
        <v>0</v>
      </c>
      <c r="J58" s="82">
        <f>SUM(J26+J27+J32+J34+J35+J41+J49+J57)</f>
        <v>0</v>
      </c>
    </row>
    <row r="59" spans="1:19" ht="20.25" customHeight="1" x14ac:dyDescent="0.15">
      <c r="A59" s="279" t="s">
        <v>82</v>
      </c>
      <c r="B59" s="280"/>
      <c r="C59" s="281"/>
      <c r="D59" s="18"/>
      <c r="E59" s="19" t="s">
        <v>1</v>
      </c>
      <c r="F59" s="52" t="s">
        <v>51</v>
      </c>
      <c r="G59" s="9" t="s">
        <v>2</v>
      </c>
      <c r="H59" s="23"/>
      <c r="I59" s="29"/>
      <c r="J59" s="29"/>
    </row>
    <row r="60" spans="1:19" ht="12" customHeight="1" x14ac:dyDescent="0.15">
      <c r="A60" s="282"/>
      <c r="B60" s="283"/>
      <c r="C60" s="284"/>
      <c r="D60" s="2" t="s">
        <v>73</v>
      </c>
      <c r="E60" s="6">
        <f>'Year 1'!E60</f>
        <v>0.45</v>
      </c>
      <c r="F60" s="84">
        <f>SUM(I58-I55-I48-I32-I41)</f>
        <v>0</v>
      </c>
      <c r="G60" s="84">
        <f>E60*F60</f>
        <v>0</v>
      </c>
      <c r="H60" s="24"/>
      <c r="I60" s="30"/>
      <c r="J60" s="30"/>
    </row>
    <row r="61" spans="1:19" ht="12" customHeight="1" thickBot="1" x14ac:dyDescent="0.2">
      <c r="A61" s="236" t="s">
        <v>71</v>
      </c>
      <c r="B61" s="237"/>
      <c r="C61" s="238"/>
      <c r="D61" s="20" t="s">
        <v>63</v>
      </c>
      <c r="E61" s="21">
        <f>'Year 1'!E61</f>
        <v>0.45</v>
      </c>
      <c r="F61" s="88">
        <f>SUM(J58-J55-J48-J41-J32)</f>
        <v>0</v>
      </c>
      <c r="G61" s="88">
        <f>E61*F61</f>
        <v>0</v>
      </c>
      <c r="H61" s="25"/>
      <c r="I61" s="82">
        <f>G60</f>
        <v>0</v>
      </c>
      <c r="J61" s="78">
        <f>G61</f>
        <v>0</v>
      </c>
    </row>
    <row r="62" spans="1:19" ht="12" customHeight="1" thickBot="1" x14ac:dyDescent="0.2">
      <c r="A62" s="272" t="s">
        <v>72</v>
      </c>
      <c r="B62" s="273"/>
      <c r="C62" s="273"/>
      <c r="D62" s="273"/>
      <c r="E62" s="273"/>
      <c r="F62" s="273"/>
      <c r="G62" s="273"/>
      <c r="H62" s="273"/>
      <c r="I62" s="83">
        <f>I58+I61</f>
        <v>0</v>
      </c>
      <c r="J62" s="83">
        <f>J58+J61</f>
        <v>0</v>
      </c>
      <c r="K62" s="377"/>
    </row>
    <row r="63" spans="1:19" ht="11.25" customHeight="1" x14ac:dyDescent="0.15">
      <c r="A63" s="219" t="s">
        <v>59</v>
      </c>
      <c r="B63" s="220"/>
      <c r="C63" s="220"/>
      <c r="D63" s="220"/>
      <c r="E63" s="220"/>
      <c r="F63" s="220"/>
      <c r="G63" s="220"/>
      <c r="H63" s="220"/>
      <c r="I63" s="221"/>
      <c r="J63" s="89" t="str">
        <f>'Year 1'!J63</f>
        <v>rev 1.26.22</v>
      </c>
      <c r="L63" s="370"/>
    </row>
  </sheetData>
  <sheetProtection sheet="1" objects="1" scenarios="1"/>
  <mergeCells count="57">
    <mergeCell ref="J3:J4"/>
    <mergeCell ref="A58:H58"/>
    <mergeCell ref="A59:C60"/>
    <mergeCell ref="A61:C61"/>
    <mergeCell ref="A62:H62"/>
    <mergeCell ref="I3:I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1:H1"/>
    <mergeCell ref="A2:H2"/>
    <mergeCell ref="B5:C5"/>
    <mergeCell ref="B6:C6"/>
    <mergeCell ref="A3:C3"/>
    <mergeCell ref="F3:H3"/>
    <mergeCell ref="B4:C4"/>
    <mergeCell ref="A17:C17"/>
    <mergeCell ref="A26:C26"/>
    <mergeCell ref="A57:H57"/>
    <mergeCell ref="A63:I63"/>
    <mergeCell ref="E47:H47"/>
    <mergeCell ref="B40:H40"/>
    <mergeCell ref="I28:I31"/>
    <mergeCell ref="B34:H34"/>
    <mergeCell ref="B35:H35"/>
    <mergeCell ref="A32:H32"/>
    <mergeCell ref="A33:H33"/>
    <mergeCell ref="A28:H31"/>
    <mergeCell ref="B52:H52"/>
    <mergeCell ref="B53:H53"/>
    <mergeCell ref="B54:H54"/>
    <mergeCell ref="B55:H55"/>
    <mergeCell ref="B56:H56"/>
    <mergeCell ref="B51:H51"/>
    <mergeCell ref="B38:H38"/>
    <mergeCell ref="B39:H39"/>
    <mergeCell ref="A50:H50"/>
    <mergeCell ref="A49:C49"/>
    <mergeCell ref="A27:B27"/>
    <mergeCell ref="J28:J31"/>
    <mergeCell ref="J36:J40"/>
    <mergeCell ref="A41:H41"/>
    <mergeCell ref="E46:H46"/>
    <mergeCell ref="E43:H43"/>
    <mergeCell ref="E44:H44"/>
    <mergeCell ref="I36:I40"/>
    <mergeCell ref="B37:H37"/>
    <mergeCell ref="A36:H36"/>
    <mergeCell ref="A42:H42"/>
    <mergeCell ref="E45:H45"/>
  </mergeCells>
  <phoneticPr fontId="0" type="noConversion"/>
  <printOptions horizontalCentered="1"/>
  <pageMargins left="0.5" right="0.5" top="0.4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7" customWidth="1"/>
    <col min="10" max="10" width="9.28515625" style="2" customWidth="1"/>
    <col min="11" max="19" width="9.140625" style="369"/>
    <col min="20" max="16384" width="9.140625" style="2"/>
  </cols>
  <sheetData>
    <row r="1" spans="1:19" s="5" customFormat="1" ht="12.95" customHeight="1" x14ac:dyDescent="0.2">
      <c r="A1" s="292" t="str">
        <f>'Year 1'!A1:H1</f>
        <v xml:space="preserve">SPONSOR:  </v>
      </c>
      <c r="B1" s="292"/>
      <c r="C1" s="292"/>
      <c r="D1" s="292"/>
      <c r="E1" s="292"/>
      <c r="F1" s="292"/>
      <c r="G1" s="292"/>
      <c r="H1" s="292"/>
      <c r="I1" s="38" t="s">
        <v>57</v>
      </c>
      <c r="J1" s="33"/>
      <c r="K1" s="365"/>
      <c r="L1" s="365"/>
      <c r="M1" s="365"/>
      <c r="N1" s="365"/>
      <c r="O1" s="365"/>
      <c r="P1" s="365"/>
      <c r="Q1" s="365"/>
      <c r="R1" s="365"/>
      <c r="S1" s="365"/>
    </row>
    <row r="2" spans="1:19" s="5" customFormat="1" ht="12.75" customHeight="1" thickBot="1" x14ac:dyDescent="0.25">
      <c r="A2" s="293" t="str">
        <f>'Year 1'!A2:H2</f>
        <v xml:space="preserve">PRINCIPAL INVESTIGATOR:  </v>
      </c>
      <c r="B2" s="293"/>
      <c r="C2" s="293"/>
      <c r="D2" s="293"/>
      <c r="E2" s="293"/>
      <c r="F2" s="293"/>
      <c r="G2" s="293"/>
      <c r="H2" s="293"/>
      <c r="I2" s="33"/>
      <c r="J2" s="33"/>
      <c r="K2" s="365"/>
      <c r="L2" s="365"/>
      <c r="M2" s="365"/>
      <c r="N2" s="365"/>
      <c r="O2" s="365"/>
      <c r="P2" s="365"/>
      <c r="Q2" s="365"/>
      <c r="R2" s="365"/>
      <c r="S2" s="365"/>
    </row>
    <row r="3" spans="1:19" s="3" customFormat="1" ht="12" customHeight="1" x14ac:dyDescent="0.15">
      <c r="A3" s="262" t="s">
        <v>28</v>
      </c>
      <c r="B3" s="263"/>
      <c r="C3" s="263"/>
      <c r="D3" s="32" t="s">
        <v>6</v>
      </c>
      <c r="E3" s="31" t="s">
        <v>7</v>
      </c>
      <c r="F3" s="253" t="s">
        <v>29</v>
      </c>
      <c r="G3" s="254"/>
      <c r="H3" s="255"/>
      <c r="I3" s="243" t="s">
        <v>30</v>
      </c>
      <c r="J3" s="225" t="s">
        <v>62</v>
      </c>
      <c r="K3" s="367"/>
      <c r="L3" s="367"/>
      <c r="M3" s="367"/>
      <c r="N3" s="367"/>
      <c r="O3" s="367"/>
      <c r="P3" s="367"/>
      <c r="Q3" s="367"/>
      <c r="R3" s="367"/>
      <c r="S3" s="367"/>
    </row>
    <row r="4" spans="1:19" s="1" customFormat="1" ht="19.5" customHeight="1" thickBot="1" x14ac:dyDescent="0.2">
      <c r="A4" s="16"/>
      <c r="B4" s="256" t="s">
        <v>40</v>
      </c>
      <c r="C4" s="257"/>
      <c r="D4" s="43"/>
      <c r="E4" s="44"/>
      <c r="F4" s="45" t="s">
        <v>69</v>
      </c>
      <c r="G4" s="46" t="s">
        <v>70</v>
      </c>
      <c r="H4" s="57" t="s">
        <v>42</v>
      </c>
      <c r="I4" s="244"/>
      <c r="J4" s="226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1" customFormat="1" ht="12" customHeight="1" x14ac:dyDescent="0.15">
      <c r="A5" s="41" t="s">
        <v>53</v>
      </c>
      <c r="B5" s="294">
        <f>'Year 1'!B5</f>
        <v>0</v>
      </c>
      <c r="C5" s="294"/>
      <c r="D5" s="72">
        <f>'Year 4'!D5*1.05</f>
        <v>0</v>
      </c>
      <c r="E5" s="73">
        <f t="shared" ref="E5:E10" si="0">D5/9</f>
        <v>0</v>
      </c>
      <c r="F5" s="42"/>
      <c r="G5" s="94"/>
      <c r="H5" s="95"/>
      <c r="I5" s="62">
        <f t="shared" ref="I5:I10" si="1">(E5*H5)</f>
        <v>0</v>
      </c>
      <c r="J5" s="76">
        <f>SUM(G5*D5)</f>
        <v>0</v>
      </c>
      <c r="K5" s="368"/>
      <c r="L5" s="368"/>
      <c r="M5" s="368"/>
      <c r="N5" s="368"/>
      <c r="O5" s="368"/>
      <c r="P5" s="368"/>
      <c r="Q5" s="368"/>
      <c r="R5" s="368"/>
      <c r="S5" s="368"/>
    </row>
    <row r="6" spans="1:19" s="1" customFormat="1" ht="12" customHeight="1" x14ac:dyDescent="0.15">
      <c r="A6" s="10" t="s">
        <v>54</v>
      </c>
      <c r="B6" s="294">
        <f>'Year 1'!B6</f>
        <v>0</v>
      </c>
      <c r="C6" s="294"/>
      <c r="D6" s="72">
        <f>'Year 4'!D6*1.05</f>
        <v>0</v>
      </c>
      <c r="E6" s="71">
        <f t="shared" si="0"/>
        <v>0</v>
      </c>
      <c r="F6" s="39"/>
      <c r="G6" s="96"/>
      <c r="H6" s="97"/>
      <c r="I6" s="62">
        <f t="shared" si="1"/>
        <v>0</v>
      </c>
      <c r="J6" s="76">
        <f t="shared" ref="J6:J10" si="2">SUM(G6*D6)</f>
        <v>0</v>
      </c>
      <c r="K6" s="368"/>
      <c r="L6" s="368"/>
      <c r="M6" s="368"/>
      <c r="N6" s="368"/>
      <c r="O6" s="368"/>
      <c r="P6" s="368"/>
      <c r="Q6" s="368"/>
      <c r="R6" s="368"/>
      <c r="S6" s="368"/>
    </row>
    <row r="7" spans="1:19" s="1" customFormat="1" ht="12" customHeight="1" x14ac:dyDescent="0.15">
      <c r="A7" s="10" t="s">
        <v>24</v>
      </c>
      <c r="B7" s="297">
        <f>'Year 1'!B7</f>
        <v>0</v>
      </c>
      <c r="C7" s="297"/>
      <c r="D7" s="72">
        <f>'Year 4'!D7*1.05</f>
        <v>0</v>
      </c>
      <c r="E7" s="71">
        <f t="shared" si="0"/>
        <v>0</v>
      </c>
      <c r="F7" s="39"/>
      <c r="G7" s="96"/>
      <c r="H7" s="97"/>
      <c r="I7" s="62">
        <f t="shared" si="1"/>
        <v>0</v>
      </c>
      <c r="J7" s="76">
        <f t="shared" si="2"/>
        <v>0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s="1" customFormat="1" ht="12" customHeight="1" x14ac:dyDescent="0.15">
      <c r="A8" s="10" t="s">
        <v>26</v>
      </c>
      <c r="B8" s="297">
        <f>'Year 1'!B8</f>
        <v>0</v>
      </c>
      <c r="C8" s="297"/>
      <c r="D8" s="72">
        <f>'Year 4'!D8*1.05</f>
        <v>0</v>
      </c>
      <c r="E8" s="71">
        <f t="shared" si="0"/>
        <v>0</v>
      </c>
      <c r="F8" s="39"/>
      <c r="G8" s="96"/>
      <c r="H8" s="97"/>
      <c r="I8" s="62">
        <f t="shared" si="1"/>
        <v>0</v>
      </c>
      <c r="J8" s="76">
        <f t="shared" si="2"/>
        <v>0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s="1" customFormat="1" ht="12" customHeight="1" x14ac:dyDescent="0.15">
      <c r="A9" s="10" t="s">
        <v>27</v>
      </c>
      <c r="B9" s="297">
        <f>'Year 1'!B9</f>
        <v>0</v>
      </c>
      <c r="C9" s="297"/>
      <c r="D9" s="72">
        <f>'Year 4'!D9*1.05</f>
        <v>0</v>
      </c>
      <c r="E9" s="71">
        <f t="shared" si="0"/>
        <v>0</v>
      </c>
      <c r="F9" s="39"/>
      <c r="G9" s="96"/>
      <c r="H9" s="97"/>
      <c r="I9" s="62">
        <f t="shared" si="1"/>
        <v>0</v>
      </c>
      <c r="J9" s="76">
        <f t="shared" si="2"/>
        <v>0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s="1" customFormat="1" ht="12" customHeight="1" x14ac:dyDescent="0.15">
      <c r="A10" s="10" t="s">
        <v>33</v>
      </c>
      <c r="B10" s="297">
        <f>'Year 1'!B10</f>
        <v>0</v>
      </c>
      <c r="C10" s="297"/>
      <c r="D10" s="72">
        <f>'Year 4'!D10*1.05</f>
        <v>0</v>
      </c>
      <c r="E10" s="71">
        <f t="shared" si="0"/>
        <v>0</v>
      </c>
      <c r="F10" s="39"/>
      <c r="G10" s="96"/>
      <c r="H10" s="97"/>
      <c r="I10" s="62">
        <f t="shared" si="1"/>
        <v>0</v>
      </c>
      <c r="J10" s="76">
        <f t="shared" si="2"/>
        <v>0</v>
      </c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s="1" customFormat="1" ht="12" customHeight="1" thickBot="1" x14ac:dyDescent="0.2">
      <c r="A11" s="16"/>
      <c r="B11" s="258" t="s">
        <v>39</v>
      </c>
      <c r="C11" s="259"/>
      <c r="D11" s="48"/>
      <c r="E11" s="49"/>
      <c r="F11" s="43"/>
      <c r="G11" s="50"/>
      <c r="H11" s="58"/>
      <c r="I11" s="63"/>
      <c r="J11" s="63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 s="1" customFormat="1" ht="12" customHeight="1" x14ac:dyDescent="0.15">
      <c r="A12" s="41" t="s">
        <v>22</v>
      </c>
      <c r="B12" s="294">
        <f>'Year 1'!B12</f>
        <v>0</v>
      </c>
      <c r="C12" s="294"/>
      <c r="D12" s="72">
        <f>'Year 4'!D12*1.05</f>
        <v>0</v>
      </c>
      <c r="E12" s="73">
        <f>D12/12</f>
        <v>0</v>
      </c>
      <c r="F12" s="99"/>
      <c r="G12" s="47"/>
      <c r="H12" s="59"/>
      <c r="I12" s="64">
        <f>D12*F12+(D12*G12)+(E12*H12)</f>
        <v>0</v>
      </c>
      <c r="J12" s="123"/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19" s="1" customFormat="1" ht="12" customHeight="1" x14ac:dyDescent="0.15">
      <c r="A13" s="10" t="s">
        <v>23</v>
      </c>
      <c r="B13" s="294">
        <f>'Year 1'!B13</f>
        <v>0</v>
      </c>
      <c r="C13" s="294"/>
      <c r="D13" s="72">
        <f>'Year 4'!D13*1.05</f>
        <v>0</v>
      </c>
      <c r="E13" s="71">
        <f>D13/12</f>
        <v>0</v>
      </c>
      <c r="F13" s="100"/>
      <c r="G13" s="40"/>
      <c r="H13" s="60"/>
      <c r="I13" s="64">
        <f>D13*F13+(D13*G13)+(E13*H13)</f>
        <v>0</v>
      </c>
      <c r="J13" s="123"/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s="1" customFormat="1" ht="12" customHeight="1" x14ac:dyDescent="0.15">
      <c r="A14" s="10" t="s">
        <v>41</v>
      </c>
      <c r="B14" s="294">
        <f>'Year 1'!B14</f>
        <v>0</v>
      </c>
      <c r="C14" s="294"/>
      <c r="D14" s="72">
        <f>'Year 4'!D14*1.05</f>
        <v>0</v>
      </c>
      <c r="E14" s="71">
        <f>D14/12</f>
        <v>0</v>
      </c>
      <c r="F14" s="100"/>
      <c r="G14" s="40"/>
      <c r="H14" s="60"/>
      <c r="I14" s="64">
        <f>D14*F14+(D14*G14)+(E14*H14)</f>
        <v>0</v>
      </c>
      <c r="J14" s="123"/>
      <c r="K14" s="368"/>
      <c r="L14" s="368"/>
      <c r="M14" s="368"/>
      <c r="N14" s="368"/>
      <c r="O14" s="368"/>
      <c r="P14" s="368"/>
      <c r="Q14" s="368"/>
      <c r="R14" s="368"/>
      <c r="S14" s="368"/>
    </row>
    <row r="15" spans="1:19" s="1" customFormat="1" ht="12" customHeight="1" x14ac:dyDescent="0.15">
      <c r="A15" s="11" t="s">
        <v>26</v>
      </c>
      <c r="B15" s="294">
        <f>'Year 1'!B15</f>
        <v>0</v>
      </c>
      <c r="C15" s="294"/>
      <c r="D15" s="72">
        <f>'Year 4'!D15*1.05</f>
        <v>0</v>
      </c>
      <c r="E15" s="71">
        <f>D15/12</f>
        <v>0</v>
      </c>
      <c r="F15" s="100"/>
      <c r="G15" s="40"/>
      <c r="H15" s="60"/>
      <c r="I15" s="64">
        <f>D15*F15+(D15*G15)+(E15*H15)</f>
        <v>0</v>
      </c>
      <c r="J15" s="123"/>
      <c r="K15" s="368"/>
      <c r="L15" s="368"/>
      <c r="M15" s="368"/>
      <c r="N15" s="368"/>
      <c r="O15" s="368"/>
      <c r="P15" s="368"/>
      <c r="Q15" s="368"/>
      <c r="R15" s="368"/>
      <c r="S15" s="368"/>
    </row>
    <row r="16" spans="1:19" s="1" customFormat="1" ht="12" customHeight="1" thickBot="1" x14ac:dyDescent="0.2">
      <c r="A16" s="249" t="s">
        <v>21</v>
      </c>
      <c r="B16" s="250"/>
      <c r="C16" s="250"/>
      <c r="D16" s="250"/>
      <c r="E16" s="250"/>
      <c r="F16" s="250"/>
      <c r="G16" s="250"/>
      <c r="H16" s="250"/>
      <c r="I16" s="65">
        <f>SUM(I5:I15)</f>
        <v>0</v>
      </c>
      <c r="J16" s="65">
        <f>SUM(J5:J15)</f>
        <v>0</v>
      </c>
      <c r="K16" s="368"/>
      <c r="L16" s="368"/>
      <c r="M16" s="368"/>
      <c r="N16" s="368"/>
      <c r="O16" s="368"/>
      <c r="P16" s="368"/>
      <c r="Q16" s="368"/>
      <c r="R16" s="368"/>
      <c r="S16" s="368"/>
    </row>
    <row r="17" spans="1:19" ht="21.75" customHeight="1" thickBot="1" x14ac:dyDescent="0.2">
      <c r="A17" s="241" t="s">
        <v>8</v>
      </c>
      <c r="B17" s="242"/>
      <c r="C17" s="242"/>
      <c r="D17" s="54"/>
      <c r="E17" s="55"/>
      <c r="F17" s="53" t="s">
        <v>43</v>
      </c>
      <c r="G17" s="51" t="s">
        <v>44</v>
      </c>
      <c r="H17" s="61" t="s">
        <v>42</v>
      </c>
      <c r="I17" s="26"/>
      <c r="J17" s="26"/>
    </row>
    <row r="18" spans="1:19" ht="12" customHeight="1" x14ac:dyDescent="0.15">
      <c r="A18" s="12" t="s">
        <v>9</v>
      </c>
      <c r="B18" s="91"/>
      <c r="C18" s="4" t="s">
        <v>5</v>
      </c>
      <c r="D18" s="70">
        <f>'Year 4'!D18*1.05</f>
        <v>0</v>
      </c>
      <c r="E18" s="103"/>
      <c r="F18" s="105"/>
      <c r="G18" s="106"/>
      <c r="H18" s="107"/>
      <c r="I18" s="77">
        <f t="shared" ref="I18:I25" si="3">SUM(B18*E18*F18)+(B18*E18*G18)+(B18*E18*H18)</f>
        <v>0</v>
      </c>
      <c r="J18" s="110"/>
    </row>
    <row r="19" spans="1:19" ht="12" customHeight="1" x14ac:dyDescent="0.15">
      <c r="A19" s="12" t="s">
        <v>9</v>
      </c>
      <c r="B19" s="91"/>
      <c r="C19" s="4" t="s">
        <v>4</v>
      </c>
      <c r="D19" s="70">
        <f>'Year 4'!D19*1.05</f>
        <v>0</v>
      </c>
      <c r="E19" s="103"/>
      <c r="F19" s="108"/>
      <c r="G19" s="109"/>
      <c r="H19" s="97"/>
      <c r="I19" s="77">
        <f t="shared" si="3"/>
        <v>0</v>
      </c>
      <c r="J19" s="110"/>
    </row>
    <row r="20" spans="1:19" s="1" customFormat="1" ht="12" customHeight="1" x14ac:dyDescent="0.15">
      <c r="A20" s="12" t="s">
        <v>9</v>
      </c>
      <c r="B20" s="91"/>
      <c r="C20" s="36" t="s">
        <v>76</v>
      </c>
      <c r="D20" s="93"/>
      <c r="E20" s="104"/>
      <c r="F20" s="39"/>
      <c r="G20" s="109"/>
      <c r="H20" s="97"/>
      <c r="I20" s="77">
        <f t="shared" si="3"/>
        <v>0</v>
      </c>
      <c r="J20" s="117"/>
      <c r="K20" s="368"/>
      <c r="L20" s="368"/>
      <c r="M20" s="368"/>
      <c r="N20" s="368"/>
      <c r="O20" s="368"/>
      <c r="P20" s="368"/>
      <c r="Q20" s="368"/>
      <c r="R20" s="368"/>
      <c r="S20" s="368"/>
    </row>
    <row r="21" spans="1:19" s="1" customFormat="1" ht="12" customHeight="1" x14ac:dyDescent="0.15">
      <c r="A21" s="12" t="s">
        <v>9</v>
      </c>
      <c r="B21" s="91"/>
      <c r="C21" s="36" t="s">
        <v>77</v>
      </c>
      <c r="D21" s="93"/>
      <c r="E21" s="104"/>
      <c r="F21" s="39"/>
      <c r="G21" s="109"/>
      <c r="H21" s="97"/>
      <c r="I21" s="77">
        <f t="shared" si="3"/>
        <v>0</v>
      </c>
      <c r="J21" s="117"/>
      <c r="K21" s="368"/>
      <c r="L21" s="368"/>
      <c r="M21" s="368"/>
      <c r="N21" s="368"/>
      <c r="O21" s="368"/>
      <c r="P21" s="368"/>
      <c r="Q21" s="368"/>
      <c r="R21" s="368"/>
      <c r="S21" s="368"/>
    </row>
    <row r="22" spans="1:19" s="1" customFormat="1" ht="12" customHeight="1" x14ac:dyDescent="0.15">
      <c r="A22" s="12" t="s">
        <v>9</v>
      </c>
      <c r="B22" s="91"/>
      <c r="C22" s="36" t="s">
        <v>78</v>
      </c>
      <c r="D22" s="93"/>
      <c r="E22" s="104"/>
      <c r="F22" s="39"/>
      <c r="G22" s="109"/>
      <c r="H22" s="97"/>
      <c r="I22" s="77">
        <f t="shared" si="3"/>
        <v>0</v>
      </c>
      <c r="J22" s="117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s="1" customFormat="1" ht="12" customHeight="1" x14ac:dyDescent="0.15">
      <c r="A23" s="12" t="s">
        <v>9</v>
      </c>
      <c r="B23" s="91"/>
      <c r="C23" s="4" t="s">
        <v>3</v>
      </c>
      <c r="D23" s="93"/>
      <c r="E23" s="104"/>
      <c r="F23" s="39"/>
      <c r="G23" s="109"/>
      <c r="H23" s="97"/>
      <c r="I23" s="77">
        <f t="shared" si="3"/>
        <v>0</v>
      </c>
      <c r="J23" s="117"/>
      <c r="K23" s="368"/>
      <c r="L23" s="368"/>
      <c r="M23" s="368"/>
      <c r="N23" s="368"/>
      <c r="O23" s="368"/>
      <c r="P23" s="368"/>
      <c r="Q23" s="368"/>
      <c r="R23" s="368"/>
      <c r="S23" s="368"/>
    </row>
    <row r="24" spans="1:19" s="1" customFormat="1" ht="12" customHeight="1" x14ac:dyDescent="0.15">
      <c r="A24" s="12" t="s">
        <v>9</v>
      </c>
      <c r="B24" s="91"/>
      <c r="C24" s="4" t="s">
        <v>60</v>
      </c>
      <c r="D24" s="93"/>
      <c r="E24" s="104"/>
      <c r="F24" s="108"/>
      <c r="G24" s="74"/>
      <c r="H24" s="75"/>
      <c r="I24" s="77">
        <f t="shared" si="3"/>
        <v>0</v>
      </c>
      <c r="J24" s="117"/>
      <c r="K24" s="368"/>
      <c r="L24" s="368"/>
      <c r="M24" s="368"/>
      <c r="N24" s="368"/>
      <c r="O24" s="368"/>
      <c r="P24" s="368"/>
      <c r="Q24" s="368"/>
      <c r="R24" s="368"/>
      <c r="S24" s="368"/>
    </row>
    <row r="25" spans="1:19" s="1" customFormat="1" ht="12" customHeight="1" x14ac:dyDescent="0.15">
      <c r="A25" s="12" t="s">
        <v>9</v>
      </c>
      <c r="B25" s="91"/>
      <c r="C25" s="4" t="s">
        <v>61</v>
      </c>
      <c r="D25" s="93"/>
      <c r="E25" s="104"/>
      <c r="F25" s="108"/>
      <c r="G25" s="109"/>
      <c r="H25" s="97"/>
      <c r="I25" s="77">
        <f t="shared" si="3"/>
        <v>0</v>
      </c>
      <c r="J25" s="117"/>
      <c r="K25" s="368"/>
      <c r="L25" s="368"/>
      <c r="M25" s="368"/>
      <c r="N25" s="368"/>
      <c r="O25" s="368"/>
      <c r="P25" s="368"/>
      <c r="Q25" s="368"/>
      <c r="R25" s="368"/>
      <c r="S25" s="368"/>
    </row>
    <row r="26" spans="1:19" s="1" customFormat="1" ht="12" customHeight="1" thickBot="1" x14ac:dyDescent="0.2">
      <c r="A26" s="239" t="s">
        <v>31</v>
      </c>
      <c r="B26" s="240"/>
      <c r="C26" s="240"/>
      <c r="D26" s="56"/>
      <c r="E26" s="56"/>
      <c r="F26" s="56"/>
      <c r="G26" s="56"/>
      <c r="H26" s="56"/>
      <c r="I26" s="79">
        <f>SUM(I16:I25)</f>
        <v>0</v>
      </c>
      <c r="J26" s="79">
        <f>SUM(J16:J25)</f>
        <v>0</v>
      </c>
      <c r="K26" s="368"/>
      <c r="L26" s="368"/>
      <c r="M26" s="368"/>
      <c r="N26" s="368"/>
      <c r="O26" s="368"/>
      <c r="P26" s="368"/>
      <c r="Q26" s="368"/>
      <c r="R26" s="368"/>
      <c r="S26" s="368"/>
    </row>
    <row r="27" spans="1:19" ht="12" customHeight="1" thickBot="1" x14ac:dyDescent="0.2">
      <c r="A27" s="270">
        <f>'Year 4'!A27+2%</f>
        <v>0.55900000000000005</v>
      </c>
      <c r="B27" s="271"/>
      <c r="C27" s="90" t="s">
        <v>83</v>
      </c>
      <c r="D27" s="217"/>
      <c r="E27" s="217"/>
      <c r="F27" s="217"/>
      <c r="G27" s="217"/>
      <c r="H27" s="218"/>
      <c r="I27" s="83">
        <f>(((I16+I18+I19+I24)*A27))</f>
        <v>0</v>
      </c>
      <c r="J27" s="80">
        <f>((J16+J18+J19+J24)*A27)</f>
        <v>0</v>
      </c>
    </row>
    <row r="28" spans="1:19" s="3" customFormat="1" ht="12" customHeight="1" x14ac:dyDescent="0.15">
      <c r="A28" s="266" t="s">
        <v>79</v>
      </c>
      <c r="B28" s="267"/>
      <c r="C28" s="267"/>
      <c r="D28" s="267"/>
      <c r="E28" s="267"/>
      <c r="F28" s="267"/>
      <c r="G28" s="267"/>
      <c r="H28" s="267"/>
      <c r="I28" s="222"/>
      <c r="J28" s="222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7.5" customHeight="1" x14ac:dyDescent="0.15">
      <c r="A29" s="268"/>
      <c r="B29" s="269"/>
      <c r="C29" s="269"/>
      <c r="D29" s="269"/>
      <c r="E29" s="269"/>
      <c r="F29" s="269"/>
      <c r="G29" s="269"/>
      <c r="H29" s="269"/>
      <c r="I29" s="223"/>
      <c r="J29" s="223"/>
    </row>
    <row r="30" spans="1:19" ht="3.75" customHeight="1" x14ac:dyDescent="0.15">
      <c r="A30" s="268"/>
      <c r="B30" s="269"/>
      <c r="C30" s="269"/>
      <c r="D30" s="269"/>
      <c r="E30" s="269"/>
      <c r="F30" s="269"/>
      <c r="G30" s="269"/>
      <c r="H30" s="269"/>
      <c r="I30" s="223"/>
      <c r="J30" s="223"/>
    </row>
    <row r="31" spans="1:19" s="1" customFormat="1" ht="5.25" customHeight="1" x14ac:dyDescent="0.15">
      <c r="A31" s="268"/>
      <c r="B31" s="269"/>
      <c r="C31" s="269"/>
      <c r="D31" s="269"/>
      <c r="E31" s="269"/>
      <c r="F31" s="269"/>
      <c r="G31" s="269"/>
      <c r="H31" s="269"/>
      <c r="I31" s="224"/>
      <c r="J31" s="224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1:19" s="1" customFormat="1" ht="12" customHeight="1" thickBot="1" x14ac:dyDescent="0.2">
      <c r="A32" s="245" t="s">
        <v>0</v>
      </c>
      <c r="B32" s="246"/>
      <c r="C32" s="246"/>
      <c r="D32" s="246"/>
      <c r="E32" s="246"/>
      <c r="F32" s="246"/>
      <c r="G32" s="246"/>
      <c r="H32" s="247"/>
      <c r="I32" s="124"/>
      <c r="J32" s="124"/>
      <c r="K32" s="368"/>
      <c r="L32" s="368"/>
      <c r="M32" s="368"/>
      <c r="N32" s="368"/>
      <c r="O32" s="368"/>
      <c r="P32" s="368"/>
      <c r="Q32" s="368"/>
      <c r="R32" s="368"/>
      <c r="S32" s="368"/>
    </row>
    <row r="33" spans="1:19" ht="12" customHeight="1" x14ac:dyDescent="0.15">
      <c r="A33" s="241" t="s">
        <v>81</v>
      </c>
      <c r="B33" s="242"/>
      <c r="C33" s="242"/>
      <c r="D33" s="242"/>
      <c r="E33" s="242"/>
      <c r="F33" s="242"/>
      <c r="G33" s="242"/>
      <c r="H33" s="242"/>
      <c r="I33" s="28"/>
      <c r="J33" s="28"/>
    </row>
    <row r="34" spans="1:19" s="1" customFormat="1" ht="12" customHeight="1" x14ac:dyDescent="0.15">
      <c r="A34" s="13"/>
      <c r="B34" s="264" t="s">
        <v>74</v>
      </c>
      <c r="C34" s="264"/>
      <c r="D34" s="264"/>
      <c r="E34" s="264"/>
      <c r="F34" s="264"/>
      <c r="G34" s="264"/>
      <c r="H34" s="264"/>
      <c r="I34" s="117"/>
      <c r="J34" s="117"/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s="1" customFormat="1" ht="12" customHeight="1" thickBot="1" x14ac:dyDescent="0.2">
      <c r="A35" s="17"/>
      <c r="B35" s="265" t="s">
        <v>75</v>
      </c>
      <c r="C35" s="265"/>
      <c r="D35" s="265"/>
      <c r="E35" s="265"/>
      <c r="F35" s="265"/>
      <c r="G35" s="265"/>
      <c r="H35" s="265"/>
      <c r="I35" s="127"/>
      <c r="J35" s="117"/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19" ht="12" customHeight="1" x14ac:dyDescent="0.15">
      <c r="A36" s="290" t="s">
        <v>10</v>
      </c>
      <c r="B36" s="291"/>
      <c r="C36" s="291"/>
      <c r="D36" s="291"/>
      <c r="E36" s="291"/>
      <c r="F36" s="291"/>
      <c r="G36" s="291"/>
      <c r="H36" s="291"/>
      <c r="I36" s="222"/>
      <c r="J36" s="222"/>
    </row>
    <row r="37" spans="1:19" ht="12" customHeight="1" x14ac:dyDescent="0.15">
      <c r="A37" s="15"/>
      <c r="B37" s="230" t="s">
        <v>11</v>
      </c>
      <c r="C37" s="230"/>
      <c r="D37" s="230"/>
      <c r="E37" s="230"/>
      <c r="F37" s="230"/>
      <c r="G37" s="230"/>
      <c r="H37" s="231"/>
      <c r="I37" s="223"/>
      <c r="J37" s="223"/>
    </row>
    <row r="38" spans="1:19" ht="12" customHeight="1" x14ac:dyDescent="0.15">
      <c r="A38" s="14"/>
      <c r="B38" s="232" t="s">
        <v>12</v>
      </c>
      <c r="C38" s="232"/>
      <c r="D38" s="232"/>
      <c r="E38" s="232"/>
      <c r="F38" s="232"/>
      <c r="G38" s="232"/>
      <c r="H38" s="233"/>
      <c r="I38" s="223"/>
      <c r="J38" s="223"/>
    </row>
    <row r="39" spans="1:19" ht="12" customHeight="1" x14ac:dyDescent="0.15">
      <c r="A39" s="15"/>
      <c r="B39" s="234" t="s">
        <v>13</v>
      </c>
      <c r="C39" s="234"/>
      <c r="D39" s="234"/>
      <c r="E39" s="234"/>
      <c r="F39" s="234"/>
      <c r="G39" s="234"/>
      <c r="H39" s="235"/>
      <c r="I39" s="223"/>
      <c r="J39" s="223"/>
    </row>
    <row r="40" spans="1:19" ht="12" customHeight="1" x14ac:dyDescent="0.15">
      <c r="A40" s="15"/>
      <c r="B40" s="234" t="s">
        <v>14</v>
      </c>
      <c r="C40" s="234"/>
      <c r="D40" s="234"/>
      <c r="E40" s="234"/>
      <c r="F40" s="234"/>
      <c r="G40" s="234"/>
      <c r="H40" s="235"/>
      <c r="I40" s="224"/>
      <c r="J40" s="224"/>
    </row>
    <row r="41" spans="1:19" ht="12" customHeight="1" thickBot="1" x14ac:dyDescent="0.2">
      <c r="A41" s="285" t="s">
        <v>32</v>
      </c>
      <c r="B41" s="286"/>
      <c r="C41" s="286"/>
      <c r="D41" s="286"/>
      <c r="E41" s="286"/>
      <c r="F41" s="286"/>
      <c r="G41" s="286"/>
      <c r="H41" s="287"/>
      <c r="I41" s="112"/>
      <c r="J41" s="112"/>
    </row>
    <row r="42" spans="1:19" ht="12" customHeight="1" x14ac:dyDescent="0.15">
      <c r="A42" s="290" t="s">
        <v>35</v>
      </c>
      <c r="B42" s="291"/>
      <c r="C42" s="291"/>
      <c r="D42" s="291"/>
      <c r="E42" s="291"/>
      <c r="F42" s="291"/>
      <c r="G42" s="291"/>
      <c r="H42" s="291"/>
      <c r="I42" s="28"/>
      <c r="J42" s="28"/>
    </row>
    <row r="43" spans="1:19" ht="12" customHeight="1" x14ac:dyDescent="0.15">
      <c r="A43" s="34"/>
      <c r="B43" s="36" t="s">
        <v>45</v>
      </c>
      <c r="C43" s="8"/>
      <c r="D43" s="37" t="s">
        <v>36</v>
      </c>
      <c r="E43" s="288"/>
      <c r="F43" s="288"/>
      <c r="G43" s="288"/>
      <c r="H43" s="289"/>
      <c r="I43" s="114"/>
      <c r="J43" s="110"/>
    </row>
    <row r="44" spans="1:19" ht="12" customHeight="1" x14ac:dyDescent="0.15">
      <c r="A44" s="34"/>
      <c r="B44" s="36" t="s">
        <v>46</v>
      </c>
      <c r="C44" s="8"/>
      <c r="D44" s="37" t="s">
        <v>36</v>
      </c>
      <c r="E44" s="288"/>
      <c r="F44" s="288"/>
      <c r="G44" s="288"/>
      <c r="H44" s="289"/>
      <c r="I44" s="110"/>
      <c r="J44" s="110"/>
    </row>
    <row r="45" spans="1:19" ht="12" customHeight="1" x14ac:dyDescent="0.15">
      <c r="A45" s="34"/>
      <c r="B45" s="36" t="s">
        <v>47</v>
      </c>
      <c r="C45" s="8"/>
      <c r="D45" s="37" t="s">
        <v>36</v>
      </c>
      <c r="E45" s="288"/>
      <c r="F45" s="288"/>
      <c r="G45" s="288"/>
      <c r="H45" s="289"/>
      <c r="I45" s="115"/>
      <c r="J45" s="110"/>
    </row>
    <row r="46" spans="1:19" ht="12" customHeight="1" x14ac:dyDescent="0.15">
      <c r="A46" s="34"/>
      <c r="B46" s="36" t="s">
        <v>48</v>
      </c>
      <c r="C46" s="8"/>
      <c r="D46" s="37" t="s">
        <v>36</v>
      </c>
      <c r="E46" s="288"/>
      <c r="F46" s="288"/>
      <c r="G46" s="288"/>
      <c r="H46" s="289"/>
      <c r="I46" s="110"/>
      <c r="J46" s="110"/>
    </row>
    <row r="47" spans="1:19" ht="12" customHeight="1" x14ac:dyDescent="0.15">
      <c r="A47" s="34"/>
      <c r="B47" s="36" t="s">
        <v>49</v>
      </c>
      <c r="C47" s="8"/>
      <c r="D47" s="37" t="s">
        <v>36</v>
      </c>
      <c r="E47" s="288"/>
      <c r="F47" s="288"/>
      <c r="G47" s="288"/>
      <c r="H47" s="289"/>
      <c r="I47" s="110"/>
      <c r="J47" s="110"/>
    </row>
    <row r="48" spans="1:19" ht="12" customHeight="1" x14ac:dyDescent="0.15">
      <c r="A48" s="68"/>
      <c r="B48" s="66" t="s">
        <v>50</v>
      </c>
      <c r="C48" s="67"/>
      <c r="D48" s="67"/>
      <c r="E48" s="67"/>
      <c r="F48" s="67"/>
      <c r="G48" s="67"/>
      <c r="H48" s="67"/>
      <c r="I48" s="119"/>
      <c r="J48" s="119"/>
    </row>
    <row r="49" spans="1:19" ht="12" customHeight="1" thickBot="1" x14ac:dyDescent="0.2">
      <c r="A49" s="236" t="s">
        <v>34</v>
      </c>
      <c r="B49" s="237"/>
      <c r="C49" s="237"/>
      <c r="D49" s="35"/>
      <c r="E49" s="35"/>
      <c r="F49" s="35"/>
      <c r="G49" s="35"/>
      <c r="H49" s="35"/>
      <c r="I49" s="81">
        <f>SUM(I43:I48)</f>
        <v>0</v>
      </c>
      <c r="J49" s="81">
        <f>SUM(J43:J48)</f>
        <v>0</v>
      </c>
    </row>
    <row r="50" spans="1:19" s="3" customFormat="1" ht="12" customHeight="1" x14ac:dyDescent="0.15">
      <c r="A50" s="241" t="s">
        <v>80</v>
      </c>
      <c r="B50" s="275"/>
      <c r="C50" s="275"/>
      <c r="D50" s="275"/>
      <c r="E50" s="275"/>
      <c r="F50" s="275"/>
      <c r="G50" s="275"/>
      <c r="H50" s="276"/>
      <c r="I50" s="27"/>
      <c r="J50" s="27"/>
      <c r="K50" s="367"/>
      <c r="L50" s="367"/>
      <c r="M50" s="367"/>
      <c r="N50" s="367"/>
      <c r="O50" s="367"/>
      <c r="P50" s="367"/>
      <c r="Q50" s="367"/>
      <c r="R50" s="367"/>
      <c r="S50" s="367"/>
    </row>
    <row r="51" spans="1:19" ht="12" customHeight="1" x14ac:dyDescent="0.15">
      <c r="A51" s="15"/>
      <c r="B51" s="234" t="s">
        <v>16</v>
      </c>
      <c r="C51" s="234"/>
      <c r="D51" s="234"/>
      <c r="E51" s="234"/>
      <c r="F51" s="234"/>
      <c r="G51" s="234"/>
      <c r="H51" s="234"/>
      <c r="I51" s="110"/>
      <c r="J51" s="110"/>
    </row>
    <row r="52" spans="1:19" ht="12" customHeight="1" x14ac:dyDescent="0.15">
      <c r="A52" s="15"/>
      <c r="B52" s="234" t="s">
        <v>17</v>
      </c>
      <c r="C52" s="234"/>
      <c r="D52" s="234"/>
      <c r="E52" s="234"/>
      <c r="F52" s="234"/>
      <c r="G52" s="234"/>
      <c r="H52" s="234"/>
      <c r="I52" s="110"/>
      <c r="J52" s="110"/>
    </row>
    <row r="53" spans="1:19" ht="12" customHeight="1" x14ac:dyDescent="0.15">
      <c r="A53" s="15"/>
      <c r="B53" s="234" t="s">
        <v>18</v>
      </c>
      <c r="C53" s="234"/>
      <c r="D53" s="234"/>
      <c r="E53" s="234"/>
      <c r="F53" s="234"/>
      <c r="G53" s="234"/>
      <c r="H53" s="234"/>
      <c r="I53" s="110"/>
      <c r="J53" s="110"/>
    </row>
    <row r="54" spans="1:19" ht="12" customHeight="1" x14ac:dyDescent="0.15">
      <c r="A54" s="15"/>
      <c r="B54" s="234" t="s">
        <v>19</v>
      </c>
      <c r="C54" s="234"/>
      <c r="D54" s="234"/>
      <c r="E54" s="234"/>
      <c r="F54" s="234"/>
      <c r="G54" s="234"/>
      <c r="H54" s="234"/>
      <c r="I54" s="110"/>
      <c r="J54" s="110"/>
    </row>
    <row r="55" spans="1:19" ht="12" customHeight="1" x14ac:dyDescent="0.15">
      <c r="A55" s="69"/>
      <c r="B55" s="274" t="s">
        <v>65</v>
      </c>
      <c r="C55" s="274"/>
      <c r="D55" s="274"/>
      <c r="E55" s="274"/>
      <c r="F55" s="274"/>
      <c r="G55" s="274"/>
      <c r="H55" s="274"/>
      <c r="I55" s="119"/>
      <c r="J55" s="119"/>
    </row>
    <row r="56" spans="1:19" ht="12" customHeight="1" x14ac:dyDescent="0.15">
      <c r="A56" s="22"/>
      <c r="B56" s="234" t="s">
        <v>37</v>
      </c>
      <c r="C56" s="234"/>
      <c r="D56" s="234"/>
      <c r="E56" s="234"/>
      <c r="F56" s="234"/>
      <c r="G56" s="234"/>
      <c r="H56" s="234"/>
      <c r="I56" s="114"/>
      <c r="J56" s="110"/>
    </row>
    <row r="57" spans="1:19" ht="12" customHeight="1" thickBot="1" x14ac:dyDescent="0.2">
      <c r="A57" s="227" t="s">
        <v>20</v>
      </c>
      <c r="B57" s="228"/>
      <c r="C57" s="228"/>
      <c r="D57" s="228"/>
      <c r="E57" s="228"/>
      <c r="F57" s="228"/>
      <c r="G57" s="228"/>
      <c r="H57" s="229"/>
      <c r="I57" s="82">
        <f>SUM(I51:I56)</f>
        <v>0</v>
      </c>
      <c r="J57" s="82">
        <f>SUM(J51:J56)</f>
        <v>0</v>
      </c>
    </row>
    <row r="58" spans="1:19" ht="12" customHeight="1" thickBot="1" x14ac:dyDescent="0.2">
      <c r="A58" s="277" t="s">
        <v>15</v>
      </c>
      <c r="B58" s="278"/>
      <c r="C58" s="278"/>
      <c r="D58" s="278"/>
      <c r="E58" s="278"/>
      <c r="F58" s="278"/>
      <c r="G58" s="278"/>
      <c r="H58" s="278"/>
      <c r="I58" s="82">
        <f>SUM(I26+I27+I32+I34+I35+I41+I49+I57)</f>
        <v>0</v>
      </c>
      <c r="J58" s="82">
        <f>SUM(J26+J27+J32+J34+J35+J41+J49+J57)</f>
        <v>0</v>
      </c>
      <c r="K58" s="376">
        <f>SUM(K26+K27+K32+K34+K35+K41+K49+K57)</f>
        <v>0</v>
      </c>
      <c r="L58" s="370"/>
    </row>
    <row r="59" spans="1:19" ht="20.25" customHeight="1" x14ac:dyDescent="0.15">
      <c r="A59" s="279" t="s">
        <v>82</v>
      </c>
      <c r="B59" s="280"/>
      <c r="C59" s="281"/>
      <c r="D59" s="18"/>
      <c r="E59" s="19" t="s">
        <v>1</v>
      </c>
      <c r="F59" s="52" t="s">
        <v>51</v>
      </c>
      <c r="G59" s="9" t="s">
        <v>2</v>
      </c>
      <c r="H59" s="23"/>
      <c r="I59" s="29"/>
      <c r="J59" s="29"/>
      <c r="K59" s="375"/>
    </row>
    <row r="60" spans="1:19" ht="12" customHeight="1" x14ac:dyDescent="0.15">
      <c r="A60" s="282"/>
      <c r="B60" s="283"/>
      <c r="C60" s="284"/>
      <c r="D60" s="2" t="s">
        <v>73</v>
      </c>
      <c r="E60" s="6">
        <f>'Year 1'!E60</f>
        <v>0.45</v>
      </c>
      <c r="F60" s="84">
        <f>SUM(I58-I55-I48-I32-I41)</f>
        <v>0</v>
      </c>
      <c r="G60" s="84">
        <f>E60*F60</f>
        <v>0</v>
      </c>
      <c r="H60" s="24"/>
      <c r="I60" s="30"/>
      <c r="J60" s="30"/>
    </row>
    <row r="61" spans="1:19" ht="12" customHeight="1" thickBot="1" x14ac:dyDescent="0.2">
      <c r="A61" s="236" t="s">
        <v>71</v>
      </c>
      <c r="B61" s="237"/>
      <c r="C61" s="238"/>
      <c r="D61" s="20" t="s">
        <v>63</v>
      </c>
      <c r="E61" s="21">
        <f>'Year 1'!E61</f>
        <v>0.45</v>
      </c>
      <c r="F61" s="88">
        <f>SUM(J58-J55-J48-J41-J32)</f>
        <v>0</v>
      </c>
      <c r="G61" s="88">
        <f>E61*F61</f>
        <v>0</v>
      </c>
      <c r="H61" s="25"/>
      <c r="I61" s="82">
        <f>G60</f>
        <v>0</v>
      </c>
      <c r="J61" s="78">
        <f>G61</f>
        <v>0</v>
      </c>
    </row>
    <row r="62" spans="1:19" ht="12" customHeight="1" thickBot="1" x14ac:dyDescent="0.2">
      <c r="A62" s="272" t="s">
        <v>72</v>
      </c>
      <c r="B62" s="273"/>
      <c r="C62" s="273"/>
      <c r="D62" s="273"/>
      <c r="E62" s="273"/>
      <c r="F62" s="273"/>
      <c r="G62" s="273"/>
      <c r="H62" s="273"/>
      <c r="I62" s="83">
        <f>I58+I61</f>
        <v>0</v>
      </c>
      <c r="J62" s="83">
        <f>J58+J61</f>
        <v>0</v>
      </c>
      <c r="K62" s="377"/>
    </row>
    <row r="63" spans="1:19" ht="11.25" customHeight="1" x14ac:dyDescent="0.15">
      <c r="A63" s="219" t="s">
        <v>59</v>
      </c>
      <c r="B63" s="220"/>
      <c r="C63" s="220"/>
      <c r="D63" s="220"/>
      <c r="E63" s="220"/>
      <c r="F63" s="220"/>
      <c r="G63" s="220"/>
      <c r="H63" s="220"/>
      <c r="I63" s="221"/>
      <c r="J63" s="89" t="str">
        <f>'Year 1'!J63</f>
        <v>rev 1.26.22</v>
      </c>
      <c r="L63" s="370"/>
    </row>
  </sheetData>
  <sheetProtection sheet="1" objects="1" scenarios="1"/>
  <mergeCells count="57">
    <mergeCell ref="J3:J4"/>
    <mergeCell ref="A58:H58"/>
    <mergeCell ref="A59:C60"/>
    <mergeCell ref="A61:C61"/>
    <mergeCell ref="A62:H62"/>
    <mergeCell ref="I3:I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1:H1"/>
    <mergeCell ref="A2:H2"/>
    <mergeCell ref="B5:C5"/>
    <mergeCell ref="B6:C6"/>
    <mergeCell ref="A3:C3"/>
    <mergeCell ref="F3:H3"/>
    <mergeCell ref="B4:C4"/>
    <mergeCell ref="A17:C17"/>
    <mergeCell ref="A26:C26"/>
    <mergeCell ref="A57:H57"/>
    <mergeCell ref="A63:I63"/>
    <mergeCell ref="E47:H47"/>
    <mergeCell ref="B40:H40"/>
    <mergeCell ref="I28:I31"/>
    <mergeCell ref="B34:H34"/>
    <mergeCell ref="B35:H35"/>
    <mergeCell ref="A32:H32"/>
    <mergeCell ref="A33:H33"/>
    <mergeCell ref="A28:H31"/>
    <mergeCell ref="B52:H52"/>
    <mergeCell ref="B53:H53"/>
    <mergeCell ref="B54:H54"/>
    <mergeCell ref="B55:H55"/>
    <mergeCell ref="B56:H56"/>
    <mergeCell ref="B51:H51"/>
    <mergeCell ref="B38:H38"/>
    <mergeCell ref="B39:H39"/>
    <mergeCell ref="A50:H50"/>
    <mergeCell ref="A49:C49"/>
    <mergeCell ref="A27:B27"/>
    <mergeCell ref="J28:J31"/>
    <mergeCell ref="J36:J40"/>
    <mergeCell ref="A41:H41"/>
    <mergeCell ref="E46:H46"/>
    <mergeCell ref="E43:H43"/>
    <mergeCell ref="E44:H44"/>
    <mergeCell ref="I36:I40"/>
    <mergeCell ref="B37:H37"/>
    <mergeCell ref="A36:H36"/>
    <mergeCell ref="A42:H42"/>
    <mergeCell ref="E45:H45"/>
  </mergeCells>
  <phoneticPr fontId="0" type="noConversion"/>
  <printOptions horizontalCentered="1"/>
  <pageMargins left="0.5" right="0.5" top="0.4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  <pageSetUpPr fitToPage="1"/>
  </sheetPr>
  <dimension ref="A1:S63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174" customWidth="1"/>
    <col min="2" max="2" width="3.42578125" style="174" customWidth="1"/>
    <col min="3" max="3" width="42.85546875" style="174" customWidth="1"/>
    <col min="4" max="4" width="10.140625" style="174" customWidth="1"/>
    <col min="5" max="5" width="8.28515625" style="174" customWidth="1"/>
    <col min="6" max="6" width="7.28515625" style="174" customWidth="1"/>
    <col min="7" max="7" width="6.7109375" style="174" customWidth="1"/>
    <col min="8" max="8" width="5.7109375" style="174" customWidth="1"/>
    <col min="9" max="10" width="9.28515625" style="216" customWidth="1"/>
    <col min="11" max="19" width="9.140625" style="369"/>
    <col min="20" max="16384" width="9.140625" style="174"/>
  </cols>
  <sheetData>
    <row r="1" spans="1:19" s="132" customFormat="1" ht="12.95" customHeight="1" x14ac:dyDescent="0.2">
      <c r="A1" s="330" t="str">
        <f>'Year 1'!A1:H1</f>
        <v xml:space="preserve">SPONSOR:  </v>
      </c>
      <c r="B1" s="330"/>
      <c r="C1" s="330"/>
      <c r="D1" s="330"/>
      <c r="E1" s="330"/>
      <c r="F1" s="330"/>
      <c r="G1" s="330"/>
      <c r="H1" s="330"/>
      <c r="I1" s="130" t="s">
        <v>58</v>
      </c>
      <c r="J1" s="131"/>
      <c r="K1" s="371"/>
      <c r="L1" s="365"/>
      <c r="M1" s="365"/>
      <c r="N1" s="365"/>
      <c r="O1" s="365"/>
      <c r="P1" s="365"/>
      <c r="Q1" s="365"/>
      <c r="R1" s="365"/>
      <c r="S1" s="365"/>
    </row>
    <row r="2" spans="1:19" s="132" customFormat="1" ht="12.75" customHeight="1" thickBot="1" x14ac:dyDescent="0.25">
      <c r="A2" s="331" t="str">
        <f>'Year 1'!A2:H2</f>
        <v xml:space="preserve">PRINCIPAL INVESTIGATOR:  </v>
      </c>
      <c r="B2" s="331"/>
      <c r="C2" s="331"/>
      <c r="D2" s="331"/>
      <c r="E2" s="331"/>
      <c r="F2" s="331"/>
      <c r="G2" s="331"/>
      <c r="H2" s="331"/>
      <c r="I2" s="133"/>
      <c r="J2" s="133"/>
      <c r="K2" s="371"/>
      <c r="L2" s="365"/>
      <c r="M2" s="365"/>
      <c r="N2" s="365"/>
      <c r="O2" s="365"/>
      <c r="P2" s="365"/>
      <c r="Q2" s="365"/>
      <c r="R2" s="365"/>
      <c r="S2" s="365"/>
    </row>
    <row r="3" spans="1:19" s="136" customFormat="1" ht="12" customHeight="1" x14ac:dyDescent="0.15">
      <c r="A3" s="333" t="s">
        <v>28</v>
      </c>
      <c r="B3" s="334"/>
      <c r="C3" s="334"/>
      <c r="D3" s="134" t="s">
        <v>6</v>
      </c>
      <c r="E3" s="135" t="s">
        <v>7</v>
      </c>
      <c r="F3" s="335" t="s">
        <v>29</v>
      </c>
      <c r="G3" s="336"/>
      <c r="H3" s="337"/>
      <c r="I3" s="338" t="s">
        <v>30</v>
      </c>
      <c r="J3" s="298" t="s">
        <v>62</v>
      </c>
      <c r="K3" s="367"/>
      <c r="L3" s="367"/>
      <c r="M3" s="367"/>
      <c r="N3" s="367"/>
      <c r="O3" s="367"/>
      <c r="P3" s="367"/>
      <c r="Q3" s="367"/>
      <c r="R3" s="367"/>
      <c r="S3" s="367"/>
    </row>
    <row r="4" spans="1:19" s="143" customFormat="1" ht="19.5" customHeight="1" thickBot="1" x14ac:dyDescent="0.2">
      <c r="A4" s="137"/>
      <c r="B4" s="340" t="s">
        <v>40</v>
      </c>
      <c r="C4" s="341"/>
      <c r="D4" s="138"/>
      <c r="E4" s="139"/>
      <c r="F4" s="140" t="s">
        <v>69</v>
      </c>
      <c r="G4" s="141" t="s">
        <v>70</v>
      </c>
      <c r="H4" s="142" t="s">
        <v>42</v>
      </c>
      <c r="I4" s="339"/>
      <c r="J4" s="299"/>
      <c r="K4" s="368"/>
      <c r="L4" s="368"/>
      <c r="M4" s="368"/>
      <c r="N4" s="368"/>
      <c r="O4" s="368"/>
      <c r="P4" s="368"/>
      <c r="Q4" s="368"/>
      <c r="R4" s="368"/>
      <c r="S4" s="368"/>
    </row>
    <row r="5" spans="1:19" s="143" customFormat="1" ht="12" customHeight="1" x14ac:dyDescent="0.15">
      <c r="A5" s="144" t="s">
        <v>53</v>
      </c>
      <c r="B5" s="332">
        <f>'Year 1'!B5</f>
        <v>0</v>
      </c>
      <c r="C5" s="332"/>
      <c r="D5" s="145"/>
      <c r="E5" s="146"/>
      <c r="F5" s="147"/>
      <c r="G5" s="148"/>
      <c r="H5" s="149"/>
      <c r="I5" s="150">
        <f>'Year 1'!I5+'Year 2'!I5+'Year 3'!I5+'Year 4'!I5+'Year 5'!I5</f>
        <v>0</v>
      </c>
      <c r="J5" s="150">
        <f>'Year 1'!J5+'Year 2'!J5+'Year 3'!J5+'Year 4'!J5+'Year 5'!J5</f>
        <v>0</v>
      </c>
      <c r="K5" s="368"/>
      <c r="L5" s="368"/>
      <c r="M5" s="368"/>
      <c r="N5" s="368"/>
      <c r="O5" s="368"/>
      <c r="P5" s="368"/>
      <c r="Q5" s="368"/>
      <c r="R5" s="368"/>
      <c r="S5" s="368"/>
    </row>
    <row r="6" spans="1:19" s="143" customFormat="1" ht="12" customHeight="1" x14ac:dyDescent="0.15">
      <c r="A6" s="151" t="s">
        <v>54</v>
      </c>
      <c r="B6" s="332">
        <f>'Year 1'!B6</f>
        <v>0</v>
      </c>
      <c r="C6" s="332"/>
      <c r="D6" s="145"/>
      <c r="E6" s="152"/>
      <c r="F6" s="153"/>
      <c r="G6" s="154">
        <v>0</v>
      </c>
      <c r="H6" s="155"/>
      <c r="I6" s="150">
        <f>'Year 1'!I6+'Year 2'!I6+'Year 3'!I6+'Year 4'!I6+'Year 5'!I6</f>
        <v>0</v>
      </c>
      <c r="J6" s="150">
        <f>'Year 1'!J6+'Year 2'!J6+'Year 3'!J6+'Year 4'!J6+'Year 5'!J6</f>
        <v>0</v>
      </c>
      <c r="K6" s="368"/>
      <c r="L6" s="368"/>
      <c r="M6" s="368"/>
      <c r="N6" s="368"/>
      <c r="O6" s="368"/>
      <c r="P6" s="368"/>
      <c r="Q6" s="368"/>
      <c r="R6" s="368"/>
      <c r="S6" s="368"/>
    </row>
    <row r="7" spans="1:19" s="143" customFormat="1" ht="12" customHeight="1" x14ac:dyDescent="0.15">
      <c r="A7" s="151" t="s">
        <v>24</v>
      </c>
      <c r="B7" s="342">
        <f>'Year 1'!B7</f>
        <v>0</v>
      </c>
      <c r="C7" s="342"/>
      <c r="D7" s="145"/>
      <c r="E7" s="152"/>
      <c r="F7" s="153"/>
      <c r="G7" s="154">
        <v>0</v>
      </c>
      <c r="H7" s="155"/>
      <c r="I7" s="150">
        <f>'Year 1'!I7+'Year 2'!I7+'Year 3'!I7+'Year 4'!I7+'Year 5'!I7</f>
        <v>0</v>
      </c>
      <c r="J7" s="150">
        <f>'Year 1'!J7+'Year 2'!J7+'Year 3'!J7+'Year 4'!J7+'Year 5'!J7</f>
        <v>0</v>
      </c>
      <c r="K7" s="368"/>
      <c r="L7" s="368"/>
      <c r="M7" s="368"/>
      <c r="N7" s="368"/>
      <c r="O7" s="368"/>
      <c r="P7" s="368"/>
      <c r="Q7" s="368"/>
      <c r="R7" s="368"/>
      <c r="S7" s="368"/>
    </row>
    <row r="8" spans="1:19" s="143" customFormat="1" ht="12" customHeight="1" x14ac:dyDescent="0.15">
      <c r="A8" s="151" t="s">
        <v>26</v>
      </c>
      <c r="B8" s="342">
        <f>'Year 1'!B8</f>
        <v>0</v>
      </c>
      <c r="C8" s="342"/>
      <c r="D8" s="145"/>
      <c r="E8" s="152"/>
      <c r="F8" s="153"/>
      <c r="G8" s="154"/>
      <c r="H8" s="155"/>
      <c r="I8" s="150">
        <f>'Year 1'!I8+'Year 2'!I8+'Year 3'!I8+'Year 4'!I8+'Year 5'!I8</f>
        <v>0</v>
      </c>
      <c r="J8" s="150">
        <f>'Year 1'!J8+'Year 2'!J8+'Year 3'!J8+'Year 4'!J8+'Year 5'!J8</f>
        <v>0</v>
      </c>
      <c r="K8" s="368"/>
      <c r="L8" s="368"/>
      <c r="M8" s="368"/>
      <c r="N8" s="368"/>
      <c r="O8" s="368"/>
      <c r="P8" s="368"/>
      <c r="Q8" s="368"/>
      <c r="R8" s="368"/>
      <c r="S8" s="368"/>
    </row>
    <row r="9" spans="1:19" s="143" customFormat="1" ht="12" customHeight="1" x14ac:dyDescent="0.15">
      <c r="A9" s="151" t="s">
        <v>27</v>
      </c>
      <c r="B9" s="342">
        <f>'Year 1'!B9</f>
        <v>0</v>
      </c>
      <c r="C9" s="342"/>
      <c r="D9" s="145"/>
      <c r="E9" s="152"/>
      <c r="F9" s="153"/>
      <c r="G9" s="154"/>
      <c r="H9" s="155"/>
      <c r="I9" s="150">
        <f>'Year 1'!I9+'Year 2'!I9+'Year 3'!I9+'Year 4'!I9+'Year 5'!I9</f>
        <v>0</v>
      </c>
      <c r="J9" s="150">
        <f>'Year 1'!J9+'Year 2'!J9+'Year 3'!J9+'Year 4'!J9+'Year 5'!J9</f>
        <v>0</v>
      </c>
      <c r="K9" s="368"/>
      <c r="L9" s="368"/>
      <c r="M9" s="368"/>
      <c r="N9" s="368"/>
      <c r="O9" s="368"/>
      <c r="P9" s="368"/>
      <c r="Q9" s="368"/>
      <c r="R9" s="368"/>
      <c r="S9" s="368"/>
    </row>
    <row r="10" spans="1:19" s="143" customFormat="1" ht="12" customHeight="1" x14ac:dyDescent="0.15">
      <c r="A10" s="151" t="s">
        <v>33</v>
      </c>
      <c r="B10" s="342">
        <f>'Year 1'!B10</f>
        <v>0</v>
      </c>
      <c r="C10" s="342"/>
      <c r="D10" s="145"/>
      <c r="E10" s="152"/>
      <c r="F10" s="153"/>
      <c r="G10" s="154"/>
      <c r="H10" s="155"/>
      <c r="I10" s="150">
        <f>'Year 1'!I10+'Year 2'!I10+'Year 3'!I10+'Year 4'!I10+'Year 5'!I10</f>
        <v>0</v>
      </c>
      <c r="J10" s="150">
        <f>'Year 1'!J10+'Year 2'!J10+'Year 3'!J10+'Year 4'!J10+'Year 5'!J10</f>
        <v>0</v>
      </c>
      <c r="K10" s="368"/>
      <c r="L10" s="368"/>
      <c r="M10" s="368"/>
      <c r="N10" s="368"/>
      <c r="O10" s="368"/>
      <c r="P10" s="368"/>
      <c r="Q10" s="368"/>
      <c r="R10" s="368"/>
      <c r="S10" s="368"/>
    </row>
    <row r="11" spans="1:19" s="143" customFormat="1" ht="12" customHeight="1" thickBot="1" x14ac:dyDescent="0.2">
      <c r="A11" s="137"/>
      <c r="B11" s="312" t="s">
        <v>39</v>
      </c>
      <c r="C11" s="313"/>
      <c r="D11" s="156"/>
      <c r="E11" s="157"/>
      <c r="F11" s="138"/>
      <c r="G11" s="158"/>
      <c r="H11" s="159"/>
      <c r="I11" s="160"/>
      <c r="J11" s="160"/>
      <c r="K11" s="368"/>
      <c r="L11" s="368"/>
      <c r="M11" s="368"/>
      <c r="N11" s="368"/>
      <c r="O11" s="368"/>
      <c r="P11" s="368"/>
      <c r="Q11" s="368"/>
      <c r="R11" s="368"/>
      <c r="S11" s="368"/>
    </row>
    <row r="12" spans="1:19" s="143" customFormat="1" ht="12" customHeight="1" x14ac:dyDescent="0.15">
      <c r="A12" s="144" t="s">
        <v>22</v>
      </c>
      <c r="B12" s="332">
        <f>'Year 1'!B12</f>
        <v>0</v>
      </c>
      <c r="C12" s="332"/>
      <c r="D12" s="145"/>
      <c r="E12" s="146"/>
      <c r="F12" s="161"/>
      <c r="G12" s="162"/>
      <c r="H12" s="163"/>
      <c r="I12" s="150">
        <f>'Year 1'!I12+'Year 2'!I12+'Year 3'!I12+'Year 4'!I12+'Year 5'!I12</f>
        <v>0</v>
      </c>
      <c r="J12" s="150">
        <f>'Year 1'!J12+'Year 2'!J12+'Year 3'!J12+'Year 4'!J12+'Year 5'!J12</f>
        <v>0</v>
      </c>
      <c r="K12" s="368"/>
      <c r="L12" s="368"/>
      <c r="M12" s="368"/>
      <c r="N12" s="368"/>
      <c r="O12" s="368"/>
      <c r="P12" s="368"/>
      <c r="Q12" s="368"/>
      <c r="R12" s="368"/>
      <c r="S12" s="368"/>
    </row>
    <row r="13" spans="1:19" s="143" customFormat="1" ht="12" customHeight="1" x14ac:dyDescent="0.15">
      <c r="A13" s="151" t="s">
        <v>23</v>
      </c>
      <c r="B13" s="332">
        <f>'Year 1'!B13</f>
        <v>0</v>
      </c>
      <c r="C13" s="332"/>
      <c r="D13" s="145"/>
      <c r="E13" s="152"/>
      <c r="F13" s="164"/>
      <c r="G13" s="165"/>
      <c r="H13" s="166"/>
      <c r="I13" s="150">
        <f>'Year 1'!I13+'Year 2'!I13+'Year 3'!I13+'Year 4'!I13+'Year 5'!I13</f>
        <v>0</v>
      </c>
      <c r="J13" s="150">
        <f>'Year 1'!J13+'Year 2'!J13+'Year 3'!J13+'Year 4'!J13+'Year 5'!J13</f>
        <v>0</v>
      </c>
      <c r="K13" s="368"/>
      <c r="L13" s="368"/>
      <c r="M13" s="368"/>
      <c r="N13" s="368"/>
      <c r="O13" s="368"/>
      <c r="P13" s="368"/>
      <c r="Q13" s="368"/>
      <c r="R13" s="368"/>
      <c r="S13" s="368"/>
    </row>
    <row r="14" spans="1:19" s="143" customFormat="1" ht="12" customHeight="1" x14ac:dyDescent="0.15">
      <c r="A14" s="151" t="s">
        <v>41</v>
      </c>
      <c r="B14" s="332">
        <f>'Year 1'!B14</f>
        <v>0</v>
      </c>
      <c r="C14" s="332"/>
      <c r="D14" s="145"/>
      <c r="E14" s="152"/>
      <c r="F14" s="164"/>
      <c r="G14" s="165"/>
      <c r="H14" s="166"/>
      <c r="I14" s="150">
        <f>'Year 1'!I14+'Year 2'!I14+'Year 3'!I14+'Year 4'!I14+'Year 5'!I14</f>
        <v>0</v>
      </c>
      <c r="J14" s="150">
        <f>'Year 1'!J14+'Year 2'!J14+'Year 3'!J14+'Year 4'!J14+'Year 5'!J14</f>
        <v>0</v>
      </c>
      <c r="K14" s="368"/>
      <c r="L14" s="368"/>
      <c r="M14" s="368"/>
      <c r="N14" s="368"/>
      <c r="O14" s="368"/>
      <c r="P14" s="368"/>
      <c r="Q14" s="368"/>
      <c r="R14" s="368"/>
      <c r="S14" s="368"/>
    </row>
    <row r="15" spans="1:19" s="143" customFormat="1" ht="12" customHeight="1" x14ac:dyDescent="0.15">
      <c r="A15" s="167" t="s">
        <v>26</v>
      </c>
      <c r="B15" s="332">
        <f>'Year 1'!B15</f>
        <v>0</v>
      </c>
      <c r="C15" s="332"/>
      <c r="D15" s="145"/>
      <c r="E15" s="152"/>
      <c r="F15" s="164"/>
      <c r="G15" s="165"/>
      <c r="H15" s="166"/>
      <c r="I15" s="150">
        <f>'Year 1'!I15+'Year 2'!I15+'Year 3'!I15+'Year 4'!I15+'Year 5'!I15</f>
        <v>0</v>
      </c>
      <c r="J15" s="150">
        <f>'Year 1'!J15+'Year 2'!J15+'Year 3'!J15+'Year 4'!J15+'Year 5'!J15</f>
        <v>0</v>
      </c>
      <c r="K15" s="368"/>
      <c r="L15" s="368"/>
      <c r="M15" s="368"/>
      <c r="N15" s="368"/>
      <c r="O15" s="368"/>
      <c r="P15" s="368"/>
      <c r="Q15" s="368"/>
      <c r="R15" s="368"/>
      <c r="S15" s="368"/>
    </row>
    <row r="16" spans="1:19" s="143" customFormat="1" ht="12" customHeight="1" thickBot="1" x14ac:dyDescent="0.2">
      <c r="A16" s="343" t="s">
        <v>21</v>
      </c>
      <c r="B16" s="344"/>
      <c r="C16" s="344"/>
      <c r="D16" s="344"/>
      <c r="E16" s="344"/>
      <c r="F16" s="344"/>
      <c r="G16" s="344"/>
      <c r="H16" s="344"/>
      <c r="I16" s="150">
        <f>'Year 1'!I16+'Year 2'!I16+'Year 3'!I16+'Year 4'!I16+'Year 5'!I16</f>
        <v>0</v>
      </c>
      <c r="J16" s="150">
        <f>'Year 1'!J16+'Year 2'!J16+'Year 3'!J16+'Year 4'!J16+'Year 5'!J16</f>
        <v>0</v>
      </c>
      <c r="K16" s="368"/>
      <c r="L16" s="368"/>
      <c r="M16" s="368"/>
      <c r="N16" s="368"/>
      <c r="O16" s="368"/>
      <c r="P16" s="368"/>
      <c r="Q16" s="368"/>
      <c r="R16" s="368"/>
      <c r="S16" s="368"/>
    </row>
    <row r="17" spans="1:19" ht="21.75" customHeight="1" thickBot="1" x14ac:dyDescent="0.2">
      <c r="A17" s="317" t="s">
        <v>8</v>
      </c>
      <c r="B17" s="318"/>
      <c r="C17" s="318"/>
      <c r="D17" s="168"/>
      <c r="E17" s="169"/>
      <c r="F17" s="170" t="s">
        <v>43</v>
      </c>
      <c r="G17" s="171" t="s">
        <v>44</v>
      </c>
      <c r="H17" s="172" t="s">
        <v>42</v>
      </c>
      <c r="I17" s="173"/>
      <c r="J17" s="173"/>
    </row>
    <row r="18" spans="1:19" ht="12" customHeight="1" x14ac:dyDescent="0.15">
      <c r="A18" s="175" t="s">
        <v>9</v>
      </c>
      <c r="B18" s="176"/>
      <c r="C18" s="177" t="s">
        <v>5</v>
      </c>
      <c r="D18" s="178"/>
      <c r="E18" s="179"/>
      <c r="F18" s="180"/>
      <c r="G18" s="181">
        <v>0</v>
      </c>
      <c r="H18" s="182">
        <v>0</v>
      </c>
      <c r="I18" s="150">
        <f>'Year 1'!I18+'Year 2'!I18+'Year 3'!I18+'Year 4'!I18+'Year 5'!I18</f>
        <v>0</v>
      </c>
      <c r="J18" s="150">
        <f>'Year 1'!J18+'Year 2'!J18+'Year 3'!J18+'Year 4'!J18+'Year 5'!J18</f>
        <v>0</v>
      </c>
    </row>
    <row r="19" spans="1:19" ht="12" customHeight="1" x14ac:dyDescent="0.15">
      <c r="A19" s="175" t="s">
        <v>9</v>
      </c>
      <c r="B19" s="176"/>
      <c r="C19" s="177" t="s">
        <v>4</v>
      </c>
      <c r="D19" s="178"/>
      <c r="E19" s="179"/>
      <c r="F19" s="183"/>
      <c r="H19" s="184"/>
      <c r="I19" s="150">
        <f>'Year 1'!I19+'Year 2'!I19+'Year 3'!I19+'Year 4'!I19+'Year 5'!I19</f>
        <v>0</v>
      </c>
      <c r="J19" s="150">
        <f>'Year 1'!J19+'Year 2'!J19+'Year 3'!J19+'Year 4'!J19+'Year 5'!J19</f>
        <v>0</v>
      </c>
    </row>
    <row r="20" spans="1:19" s="143" customFormat="1" ht="12" customHeight="1" x14ac:dyDescent="0.15">
      <c r="A20" s="175" t="s">
        <v>9</v>
      </c>
      <c r="B20" s="185"/>
      <c r="C20" s="186" t="s">
        <v>76</v>
      </c>
      <c r="D20" s="187"/>
      <c r="E20" s="152"/>
      <c r="F20" s="153"/>
      <c r="H20" s="155">
        <v>0</v>
      </c>
      <c r="I20" s="150">
        <f>'Year 1'!I20+'Year 2'!I20+'Year 3'!I20+'Year 4'!I20+'Year 5'!I20</f>
        <v>0</v>
      </c>
      <c r="J20" s="150">
        <f>'Year 1'!J20+'Year 2'!J20+'Year 3'!J20+'Year 4'!J20+'Year 5'!J20</f>
        <v>0</v>
      </c>
      <c r="K20" s="368"/>
      <c r="L20" s="368"/>
      <c r="M20" s="368"/>
      <c r="N20" s="368"/>
      <c r="O20" s="368"/>
      <c r="P20" s="368"/>
      <c r="Q20" s="368"/>
      <c r="R20" s="368"/>
      <c r="S20" s="368"/>
    </row>
    <row r="21" spans="1:19" s="143" customFormat="1" ht="12" customHeight="1" x14ac:dyDescent="0.15">
      <c r="A21" s="175" t="s">
        <v>9</v>
      </c>
      <c r="B21" s="185"/>
      <c r="C21" s="186" t="s">
        <v>77</v>
      </c>
      <c r="D21" s="187"/>
      <c r="E21" s="152"/>
      <c r="F21" s="153"/>
      <c r="H21" s="155"/>
      <c r="I21" s="150"/>
      <c r="J21" s="150"/>
      <c r="K21" s="368"/>
      <c r="L21" s="368"/>
      <c r="M21" s="368"/>
      <c r="N21" s="368"/>
      <c r="O21" s="368"/>
      <c r="P21" s="368"/>
      <c r="Q21" s="368"/>
      <c r="R21" s="368"/>
      <c r="S21" s="368"/>
    </row>
    <row r="22" spans="1:19" s="143" customFormat="1" ht="12" customHeight="1" x14ac:dyDescent="0.15">
      <c r="A22" s="175" t="s">
        <v>9</v>
      </c>
      <c r="B22" s="185"/>
      <c r="C22" s="186" t="s">
        <v>78</v>
      </c>
      <c r="D22" s="187"/>
      <c r="E22" s="152"/>
      <c r="F22" s="153"/>
      <c r="H22" s="155"/>
      <c r="I22" s="150"/>
      <c r="J22" s="150"/>
      <c r="K22" s="368"/>
      <c r="L22" s="368"/>
      <c r="M22" s="368"/>
      <c r="N22" s="368"/>
      <c r="O22" s="368"/>
      <c r="P22" s="368"/>
      <c r="Q22" s="368"/>
      <c r="R22" s="368"/>
      <c r="S22" s="368"/>
    </row>
    <row r="23" spans="1:19" s="143" customFormat="1" ht="12" customHeight="1" x14ac:dyDescent="0.15">
      <c r="A23" s="175" t="s">
        <v>9</v>
      </c>
      <c r="B23" s="176"/>
      <c r="C23" s="177" t="s">
        <v>3</v>
      </c>
      <c r="D23" s="187"/>
      <c r="E23" s="152"/>
      <c r="F23" s="153"/>
      <c r="H23" s="155"/>
      <c r="I23" s="150">
        <f>'Year 1'!I23+'Year 2'!I23+'Year 3'!I23+'Year 4'!I23+'Year 5'!I23</f>
        <v>0</v>
      </c>
      <c r="J23" s="150">
        <f>'Year 1'!J23+'Year 2'!J23+'Year 3'!J23+'Year 4'!J23+'Year 5'!J23</f>
        <v>0</v>
      </c>
      <c r="K23" s="368"/>
      <c r="L23" s="368"/>
      <c r="M23" s="368"/>
      <c r="N23" s="368"/>
      <c r="O23" s="368"/>
      <c r="P23" s="368"/>
      <c r="Q23" s="368"/>
      <c r="R23" s="368"/>
      <c r="S23" s="368"/>
    </row>
    <row r="24" spans="1:19" s="143" customFormat="1" ht="12" customHeight="1" x14ac:dyDescent="0.15">
      <c r="A24" s="175" t="s">
        <v>9</v>
      </c>
      <c r="B24" s="176"/>
      <c r="C24" s="177" t="s">
        <v>60</v>
      </c>
      <c r="D24" s="187"/>
      <c r="E24" s="152"/>
      <c r="F24" s="188"/>
      <c r="G24" s="165"/>
      <c r="H24" s="166"/>
      <c r="I24" s="150">
        <f>'Year 1'!I24+'Year 2'!I24+'Year 3'!I24+'Year 4'!I24+'Year 5'!I24</f>
        <v>0</v>
      </c>
      <c r="J24" s="150">
        <f>'Year 1'!J24+'Year 2'!J24+'Year 3'!J24+'Year 4'!J24+'Year 5'!J24</f>
        <v>0</v>
      </c>
      <c r="K24" s="368"/>
      <c r="L24" s="368"/>
      <c r="M24" s="368"/>
      <c r="N24" s="368"/>
      <c r="O24" s="368"/>
      <c r="P24" s="368"/>
      <c r="Q24" s="368"/>
      <c r="R24" s="368"/>
      <c r="S24" s="368"/>
    </row>
    <row r="25" spans="1:19" s="143" customFormat="1" ht="12" customHeight="1" x14ac:dyDescent="0.15">
      <c r="A25" s="175" t="s">
        <v>9</v>
      </c>
      <c r="B25" s="176"/>
      <c r="C25" s="177" t="s">
        <v>61</v>
      </c>
      <c r="D25" s="187"/>
      <c r="E25" s="152"/>
      <c r="F25" s="188"/>
      <c r="H25" s="155"/>
      <c r="I25" s="150">
        <f>'Year 1'!I25+'Year 2'!I25+'Year 3'!I25+'Year 4'!I25+'Year 5'!I25</f>
        <v>0</v>
      </c>
      <c r="J25" s="150">
        <f>'Year 1'!J25+'Year 2'!J25+'Year 3'!J25+'Year 4'!J25+'Year 5'!J25</f>
        <v>0</v>
      </c>
      <c r="K25" s="368"/>
      <c r="L25" s="368"/>
      <c r="M25" s="368"/>
      <c r="N25" s="368"/>
      <c r="O25" s="368"/>
      <c r="P25" s="368"/>
      <c r="Q25" s="368"/>
      <c r="R25" s="368"/>
      <c r="S25" s="368"/>
    </row>
    <row r="26" spans="1:19" s="143" customFormat="1" ht="12" customHeight="1" thickBot="1" x14ac:dyDescent="0.2">
      <c r="A26" s="349" t="s">
        <v>31</v>
      </c>
      <c r="B26" s="350"/>
      <c r="C26" s="350"/>
      <c r="D26" s="189"/>
      <c r="E26" s="189"/>
      <c r="F26" s="189"/>
      <c r="G26" s="189"/>
      <c r="H26" s="189"/>
      <c r="I26" s="190">
        <f>'Year 1'!I26+'Year 2'!I26+'Year 3'!I26+'Year 4'!I26+'Year 5'!I26</f>
        <v>0</v>
      </c>
      <c r="J26" s="190">
        <f>'Year 1'!J26+'Year 2'!J26+'Year 3'!J26+'Year 4'!J26+'Year 5'!J26</f>
        <v>0</v>
      </c>
      <c r="K26" s="368"/>
      <c r="L26" s="368"/>
      <c r="M26" s="368"/>
      <c r="N26" s="368"/>
      <c r="O26" s="368"/>
      <c r="P26" s="368"/>
      <c r="Q26" s="368"/>
      <c r="R26" s="368"/>
      <c r="S26" s="368"/>
    </row>
    <row r="27" spans="1:19" ht="12" customHeight="1" thickBot="1" x14ac:dyDescent="0.2">
      <c r="A27" s="347" t="s">
        <v>68</v>
      </c>
      <c r="B27" s="348"/>
      <c r="C27" s="348"/>
      <c r="D27" s="348"/>
      <c r="E27" s="348"/>
      <c r="F27" s="348"/>
      <c r="G27" s="348"/>
      <c r="H27" s="348"/>
      <c r="I27" s="191">
        <f>'Year 1'!I27+'Year 2'!I27+'Year 3'!I27+'Year 4'!I27+'Year 5'!I27</f>
        <v>0</v>
      </c>
      <c r="J27" s="191">
        <f>'Year 1'!J27+'Year 2'!J27+'Year 3'!J27+'Year 4'!J27+'Year 5'!J27</f>
        <v>0</v>
      </c>
    </row>
    <row r="28" spans="1:19" s="136" customFormat="1" ht="12" customHeight="1" x14ac:dyDescent="0.15">
      <c r="A28" s="319" t="s">
        <v>79</v>
      </c>
      <c r="B28" s="320"/>
      <c r="C28" s="320"/>
      <c r="D28" s="320"/>
      <c r="E28" s="320"/>
      <c r="F28" s="320"/>
      <c r="G28" s="320"/>
      <c r="H28" s="320"/>
      <c r="I28" s="300"/>
      <c r="J28" s="300"/>
      <c r="K28" s="367"/>
      <c r="L28" s="367"/>
      <c r="M28" s="367"/>
      <c r="N28" s="367"/>
      <c r="O28" s="367"/>
      <c r="P28" s="367"/>
      <c r="Q28" s="367"/>
      <c r="R28" s="367"/>
      <c r="S28" s="367"/>
    </row>
    <row r="29" spans="1:19" ht="7.5" customHeight="1" x14ac:dyDescent="0.15">
      <c r="A29" s="321"/>
      <c r="B29" s="322"/>
      <c r="C29" s="322"/>
      <c r="D29" s="322"/>
      <c r="E29" s="322"/>
      <c r="F29" s="322"/>
      <c r="G29" s="322"/>
      <c r="H29" s="322"/>
      <c r="I29" s="301"/>
      <c r="J29" s="301"/>
    </row>
    <row r="30" spans="1:19" ht="3.75" customHeight="1" x14ac:dyDescent="0.15">
      <c r="A30" s="321"/>
      <c r="B30" s="322"/>
      <c r="C30" s="322"/>
      <c r="D30" s="322"/>
      <c r="E30" s="322"/>
      <c r="F30" s="322"/>
      <c r="G30" s="322"/>
      <c r="H30" s="322"/>
      <c r="I30" s="301"/>
      <c r="J30" s="301"/>
    </row>
    <row r="31" spans="1:19" s="143" customFormat="1" ht="5.25" customHeight="1" x14ac:dyDescent="0.15">
      <c r="A31" s="321"/>
      <c r="B31" s="322"/>
      <c r="C31" s="322"/>
      <c r="D31" s="322"/>
      <c r="E31" s="322"/>
      <c r="F31" s="322"/>
      <c r="G31" s="322"/>
      <c r="H31" s="322"/>
      <c r="I31" s="302"/>
      <c r="J31" s="302"/>
      <c r="K31" s="368"/>
      <c r="L31" s="368"/>
      <c r="M31" s="368"/>
      <c r="N31" s="368"/>
      <c r="O31" s="368"/>
      <c r="P31" s="368"/>
      <c r="Q31" s="368"/>
      <c r="R31" s="368"/>
      <c r="S31" s="368"/>
    </row>
    <row r="32" spans="1:19" s="143" customFormat="1" ht="12" customHeight="1" thickBot="1" x14ac:dyDescent="0.2">
      <c r="A32" s="314" t="s">
        <v>0</v>
      </c>
      <c r="B32" s="315"/>
      <c r="C32" s="315"/>
      <c r="D32" s="315"/>
      <c r="E32" s="315"/>
      <c r="F32" s="315"/>
      <c r="G32" s="315"/>
      <c r="H32" s="316"/>
      <c r="I32" s="150">
        <f>'Year 1'!I32+'Year 2'!I32+'Year 3'!I32+'Year 4'!I32+'Year 5'!I32</f>
        <v>0</v>
      </c>
      <c r="J32" s="150">
        <f>'Year 1'!J32+'Year 2'!J32+'Year 3'!J32+'Year 4'!J32+'Year 5'!J32</f>
        <v>0</v>
      </c>
      <c r="K32" s="368"/>
      <c r="L32" s="368"/>
      <c r="M32" s="368"/>
      <c r="N32" s="368"/>
      <c r="O32" s="368"/>
      <c r="P32" s="368"/>
      <c r="Q32" s="368"/>
      <c r="R32" s="368"/>
      <c r="S32" s="368"/>
    </row>
    <row r="33" spans="1:19" ht="12" customHeight="1" x14ac:dyDescent="0.15">
      <c r="A33" s="317" t="s">
        <v>81</v>
      </c>
      <c r="B33" s="318"/>
      <c r="C33" s="318"/>
      <c r="D33" s="318"/>
      <c r="E33" s="318"/>
      <c r="F33" s="318"/>
      <c r="G33" s="318"/>
      <c r="H33" s="318"/>
      <c r="I33" s="192"/>
      <c r="J33" s="192"/>
    </row>
    <row r="34" spans="1:19" s="143" customFormat="1" ht="12" customHeight="1" x14ac:dyDescent="0.15">
      <c r="A34" s="193"/>
      <c r="B34" s="363" t="s">
        <v>74</v>
      </c>
      <c r="C34" s="363"/>
      <c r="D34" s="363"/>
      <c r="E34" s="363"/>
      <c r="F34" s="363"/>
      <c r="G34" s="363"/>
      <c r="H34" s="363"/>
      <c r="I34" s="150">
        <f>'Year 1'!I34+'Year 2'!I34+'Year 3'!I34+'Year 4'!I34+'Year 5'!I34</f>
        <v>0</v>
      </c>
      <c r="J34" s="150">
        <f>'Year 1'!J34+'Year 2'!J34+'Year 3'!J34+'Year 4'!J34+'Year 5'!J34</f>
        <v>0</v>
      </c>
      <c r="K34" s="368"/>
      <c r="L34" s="368"/>
      <c r="M34" s="368"/>
      <c r="N34" s="368"/>
      <c r="O34" s="368"/>
      <c r="P34" s="368"/>
      <c r="Q34" s="368"/>
      <c r="R34" s="368"/>
      <c r="S34" s="368"/>
    </row>
    <row r="35" spans="1:19" s="143" customFormat="1" ht="12" customHeight="1" thickBot="1" x14ac:dyDescent="0.2">
      <c r="A35" s="194"/>
      <c r="B35" s="364" t="s">
        <v>75</v>
      </c>
      <c r="C35" s="364"/>
      <c r="D35" s="364"/>
      <c r="E35" s="364"/>
      <c r="F35" s="364"/>
      <c r="G35" s="364"/>
      <c r="H35" s="364"/>
      <c r="I35" s="150">
        <f>'Year 1'!I35+'Year 2'!I35+'Year 3'!I35+'Year 4'!I35+'Year 5'!I35</f>
        <v>0</v>
      </c>
      <c r="J35" s="150">
        <f>'Year 1'!J35+'Year 2'!J35+'Year 3'!J35+'Year 4'!J35+'Year 5'!J35</f>
        <v>0</v>
      </c>
      <c r="K35" s="368"/>
      <c r="L35" s="368"/>
      <c r="M35" s="368"/>
      <c r="N35" s="368"/>
      <c r="O35" s="368"/>
      <c r="P35" s="368"/>
      <c r="Q35" s="368"/>
      <c r="R35" s="368"/>
      <c r="S35" s="368"/>
    </row>
    <row r="36" spans="1:19" ht="12" customHeight="1" x14ac:dyDescent="0.15">
      <c r="A36" s="310" t="s">
        <v>10</v>
      </c>
      <c r="B36" s="311"/>
      <c r="C36" s="311"/>
      <c r="D36" s="311"/>
      <c r="E36" s="311"/>
      <c r="F36" s="311"/>
      <c r="G36" s="311"/>
      <c r="H36" s="311"/>
      <c r="I36" s="300"/>
      <c r="J36" s="300"/>
    </row>
    <row r="37" spans="1:19" ht="12" customHeight="1" x14ac:dyDescent="0.15">
      <c r="A37" s="195"/>
      <c r="B37" s="305" t="s">
        <v>11</v>
      </c>
      <c r="C37" s="305"/>
      <c r="D37" s="305"/>
      <c r="E37" s="305"/>
      <c r="F37" s="305"/>
      <c r="G37" s="305"/>
      <c r="H37" s="306"/>
      <c r="I37" s="301"/>
      <c r="J37" s="301"/>
    </row>
    <row r="38" spans="1:19" ht="12" customHeight="1" x14ac:dyDescent="0.15">
      <c r="A38" s="196"/>
      <c r="B38" s="351" t="s">
        <v>12</v>
      </c>
      <c r="C38" s="351"/>
      <c r="D38" s="351"/>
      <c r="E38" s="351"/>
      <c r="F38" s="351"/>
      <c r="G38" s="351"/>
      <c r="H38" s="352"/>
      <c r="I38" s="301"/>
      <c r="J38" s="301"/>
    </row>
    <row r="39" spans="1:19" ht="12" customHeight="1" x14ac:dyDescent="0.15">
      <c r="A39" s="195"/>
      <c r="B39" s="305" t="s">
        <v>13</v>
      </c>
      <c r="C39" s="305"/>
      <c r="D39" s="305"/>
      <c r="E39" s="305"/>
      <c r="F39" s="305"/>
      <c r="G39" s="305"/>
      <c r="H39" s="306"/>
      <c r="I39" s="301"/>
      <c r="J39" s="301"/>
    </row>
    <row r="40" spans="1:19" ht="12" customHeight="1" x14ac:dyDescent="0.15">
      <c r="A40" s="195"/>
      <c r="B40" s="305" t="s">
        <v>14</v>
      </c>
      <c r="C40" s="305"/>
      <c r="D40" s="305"/>
      <c r="E40" s="305"/>
      <c r="F40" s="305"/>
      <c r="G40" s="305"/>
      <c r="H40" s="306"/>
      <c r="I40" s="302"/>
      <c r="J40" s="302"/>
    </row>
    <row r="41" spans="1:19" ht="12" customHeight="1" thickBot="1" x14ac:dyDescent="0.2">
      <c r="A41" s="307" t="s">
        <v>32</v>
      </c>
      <c r="B41" s="308"/>
      <c r="C41" s="308"/>
      <c r="D41" s="308"/>
      <c r="E41" s="308"/>
      <c r="F41" s="308"/>
      <c r="G41" s="308"/>
      <c r="H41" s="309"/>
      <c r="I41" s="150">
        <f>'Year 1'!I41+'Year 2'!I41+'Year 3'!I41+'Year 4'!I41+'Year 5'!I41</f>
        <v>0</v>
      </c>
      <c r="J41" s="150">
        <f>'Year 1'!J41+'Year 2'!J41+'Year 3'!J41+'Year 4'!J41+'Year 5'!J41</f>
        <v>0</v>
      </c>
    </row>
    <row r="42" spans="1:19" ht="12" customHeight="1" x14ac:dyDescent="0.15">
      <c r="A42" s="310" t="s">
        <v>35</v>
      </c>
      <c r="B42" s="311"/>
      <c r="C42" s="311"/>
      <c r="D42" s="311"/>
      <c r="E42" s="311"/>
      <c r="F42" s="311"/>
      <c r="G42" s="311"/>
      <c r="H42" s="311"/>
      <c r="I42" s="192"/>
      <c r="J42" s="192"/>
    </row>
    <row r="43" spans="1:19" ht="12" customHeight="1" x14ac:dyDescent="0.15">
      <c r="A43" s="197"/>
      <c r="B43" s="186" t="s">
        <v>45</v>
      </c>
      <c r="C43" s="198"/>
      <c r="D43" s="199" t="s">
        <v>36</v>
      </c>
      <c r="E43" s="303"/>
      <c r="F43" s="303"/>
      <c r="G43" s="303"/>
      <c r="H43" s="304"/>
      <c r="I43" s="150">
        <f>'Year 1'!I43+'Year 2'!I43+'Year 3'!I43+'Year 4'!I43+'Year 5'!I43</f>
        <v>0</v>
      </c>
      <c r="J43" s="150">
        <f>'Year 1'!J43+'Year 2'!J43+'Year 3'!J43+'Year 4'!J43+'Year 5'!J43</f>
        <v>0</v>
      </c>
    </row>
    <row r="44" spans="1:19" ht="12" customHeight="1" x14ac:dyDescent="0.15">
      <c r="A44" s="197"/>
      <c r="B44" s="186" t="s">
        <v>46</v>
      </c>
      <c r="C44" s="198"/>
      <c r="D44" s="199" t="s">
        <v>36</v>
      </c>
      <c r="E44" s="303"/>
      <c r="F44" s="303"/>
      <c r="G44" s="303"/>
      <c r="H44" s="304"/>
      <c r="I44" s="150">
        <f>'Year 1'!I44+'Year 2'!I44+'Year 3'!I44+'Year 4'!I44+'Year 5'!I44</f>
        <v>0</v>
      </c>
      <c r="J44" s="150">
        <f>'Year 1'!J44+'Year 2'!J44+'Year 3'!J44+'Year 4'!J44+'Year 5'!J44</f>
        <v>0</v>
      </c>
    </row>
    <row r="45" spans="1:19" ht="12" customHeight="1" x14ac:dyDescent="0.15">
      <c r="A45" s="197"/>
      <c r="B45" s="186" t="s">
        <v>47</v>
      </c>
      <c r="C45" s="198"/>
      <c r="D45" s="199" t="s">
        <v>36</v>
      </c>
      <c r="E45" s="303"/>
      <c r="F45" s="303"/>
      <c r="G45" s="303"/>
      <c r="H45" s="304"/>
      <c r="I45" s="150">
        <f>'Year 1'!I45+'Year 2'!I45+'Year 3'!I45+'Year 4'!I45+'Year 5'!I45</f>
        <v>0</v>
      </c>
      <c r="J45" s="150">
        <f>'Year 1'!J45+'Year 2'!J45+'Year 3'!J45+'Year 4'!J45+'Year 5'!J45</f>
        <v>0</v>
      </c>
    </row>
    <row r="46" spans="1:19" ht="12" customHeight="1" x14ac:dyDescent="0.15">
      <c r="A46" s="197"/>
      <c r="B46" s="186" t="s">
        <v>48</v>
      </c>
      <c r="C46" s="198"/>
      <c r="D46" s="199" t="s">
        <v>36</v>
      </c>
      <c r="E46" s="303"/>
      <c r="F46" s="303"/>
      <c r="G46" s="303"/>
      <c r="H46" s="304"/>
      <c r="I46" s="150">
        <f>'Year 1'!I46+'Year 2'!I46+'Year 3'!I46+'Year 4'!I46+'Year 5'!I46</f>
        <v>0</v>
      </c>
      <c r="J46" s="150">
        <f>'Year 1'!J46+'Year 2'!J46+'Year 3'!J46+'Year 4'!J46+'Year 5'!J46</f>
        <v>0</v>
      </c>
    </row>
    <row r="47" spans="1:19" ht="12" customHeight="1" x14ac:dyDescent="0.15">
      <c r="A47" s="197"/>
      <c r="B47" s="186" t="s">
        <v>49</v>
      </c>
      <c r="C47" s="198"/>
      <c r="D47" s="199" t="s">
        <v>36</v>
      </c>
      <c r="E47" s="303"/>
      <c r="F47" s="303"/>
      <c r="G47" s="303"/>
      <c r="H47" s="304"/>
      <c r="I47" s="150">
        <f>'Year 1'!I47+'Year 2'!I47+'Year 3'!I47+'Year 4'!I47+'Year 5'!I47</f>
        <v>0</v>
      </c>
      <c r="J47" s="150">
        <f>'Year 1'!J47+'Year 2'!J47+'Year 3'!J47+'Year 4'!J47+'Year 5'!J47</f>
        <v>0</v>
      </c>
    </row>
    <row r="48" spans="1:19" ht="12" customHeight="1" x14ac:dyDescent="0.15">
      <c r="A48" s="151"/>
      <c r="B48" s="186" t="s">
        <v>50</v>
      </c>
      <c r="C48" s="200"/>
      <c r="D48" s="200"/>
      <c r="E48" s="200"/>
      <c r="F48" s="200"/>
      <c r="G48" s="200"/>
      <c r="H48" s="200"/>
      <c r="I48" s="150">
        <f>'Year 1'!I48+'Year 2'!I48+'Year 3'!I48+'Year 4'!I48+'Year 5'!I48</f>
        <v>0</v>
      </c>
      <c r="J48" s="150">
        <f>'Year 1'!J48+'Year 2'!J48+'Year 3'!J48+'Year 4'!J48+'Year 5'!J48</f>
        <v>0</v>
      </c>
    </row>
    <row r="49" spans="1:19" ht="12" customHeight="1" thickBot="1" x14ac:dyDescent="0.2">
      <c r="A49" s="326" t="s">
        <v>34</v>
      </c>
      <c r="B49" s="327"/>
      <c r="C49" s="327"/>
      <c r="D49" s="201"/>
      <c r="E49" s="201"/>
      <c r="F49" s="201"/>
      <c r="G49" s="201"/>
      <c r="H49" s="201"/>
      <c r="I49" s="150">
        <f>'Year 1'!I49+'Year 2'!I49+'Year 3'!I49+'Year 4'!I49+'Year 5'!I49</f>
        <v>0</v>
      </c>
      <c r="J49" s="150">
        <f>'Year 1'!J49+'Year 2'!J49+'Year 3'!J49+'Year 4'!J49+'Year 5'!J49</f>
        <v>0</v>
      </c>
    </row>
    <row r="50" spans="1:19" s="136" customFormat="1" ht="12" customHeight="1" x14ac:dyDescent="0.15">
      <c r="A50" s="317" t="s">
        <v>80</v>
      </c>
      <c r="B50" s="328"/>
      <c r="C50" s="328"/>
      <c r="D50" s="328"/>
      <c r="E50" s="328"/>
      <c r="F50" s="328"/>
      <c r="G50" s="328"/>
      <c r="H50" s="329"/>
      <c r="I50" s="202"/>
      <c r="J50" s="202"/>
      <c r="K50" s="367"/>
      <c r="L50" s="372"/>
      <c r="M50" s="367"/>
      <c r="N50" s="367"/>
      <c r="O50" s="367"/>
      <c r="P50" s="367"/>
      <c r="Q50" s="367"/>
      <c r="R50" s="367"/>
      <c r="S50" s="367"/>
    </row>
    <row r="51" spans="1:19" ht="12" customHeight="1" x14ac:dyDescent="0.15">
      <c r="A51" s="195"/>
      <c r="B51" s="305" t="s">
        <v>16</v>
      </c>
      <c r="C51" s="305"/>
      <c r="D51" s="305"/>
      <c r="E51" s="305"/>
      <c r="F51" s="305"/>
      <c r="G51" s="305"/>
      <c r="H51" s="305"/>
      <c r="I51" s="150">
        <f>'Year 1'!I51+'Year 2'!I51+'Year 3'!I51+'Year 4'!I51+'Year 5'!I51</f>
        <v>0</v>
      </c>
      <c r="J51" s="150">
        <f>'Year 1'!J51+'Year 2'!J51+'Year 3'!J51+'Year 4'!J51+'Year 5'!J51</f>
        <v>0</v>
      </c>
      <c r="K51" s="373"/>
      <c r="L51" s="374"/>
      <c r="M51" s="370"/>
    </row>
    <row r="52" spans="1:19" ht="12" customHeight="1" x14ac:dyDescent="0.15">
      <c r="A52" s="195"/>
      <c r="B52" s="305" t="s">
        <v>17</v>
      </c>
      <c r="C52" s="305"/>
      <c r="D52" s="305"/>
      <c r="E52" s="305"/>
      <c r="F52" s="305"/>
      <c r="G52" s="305"/>
      <c r="H52" s="305"/>
      <c r="I52" s="150">
        <f>'Year 1'!I52+'Year 2'!I52+'Year 3'!I52+'Year 4'!I52+'Year 5'!I52</f>
        <v>0</v>
      </c>
      <c r="J52" s="150">
        <f>'Year 1'!J52+'Year 2'!J52+'Year 3'!J52+'Year 4'!J52+'Year 5'!J52</f>
        <v>0</v>
      </c>
      <c r="L52" s="375"/>
    </row>
    <row r="53" spans="1:19" ht="12" customHeight="1" x14ac:dyDescent="0.15">
      <c r="A53" s="195"/>
      <c r="B53" s="305" t="s">
        <v>18</v>
      </c>
      <c r="C53" s="305"/>
      <c r="D53" s="305"/>
      <c r="E53" s="305"/>
      <c r="F53" s="305"/>
      <c r="G53" s="305"/>
      <c r="H53" s="305"/>
      <c r="I53" s="150">
        <f>'Year 1'!I53+'Year 2'!I53+'Year 3'!I53+'Year 4'!I53+'Year 5'!I53</f>
        <v>0</v>
      </c>
      <c r="J53" s="150">
        <f>'Year 1'!J53+'Year 2'!J53+'Year 3'!J53+'Year 4'!J53+'Year 5'!J53</f>
        <v>0</v>
      </c>
    </row>
    <row r="54" spans="1:19" ht="12" customHeight="1" x14ac:dyDescent="0.15">
      <c r="A54" s="195"/>
      <c r="B54" s="305" t="s">
        <v>19</v>
      </c>
      <c r="C54" s="305"/>
      <c r="D54" s="305"/>
      <c r="E54" s="305"/>
      <c r="F54" s="305"/>
      <c r="G54" s="305"/>
      <c r="H54" s="305"/>
      <c r="I54" s="150">
        <f>'Year 1'!I54+'Year 2'!I54+'Year 3'!I54+'Year 4'!I54+'Year 5'!I54</f>
        <v>0</v>
      </c>
      <c r="J54" s="150">
        <f>'Year 1'!J54+'Year 2'!J54+'Year 3'!J54+'Year 4'!J54+'Year 5'!J54</f>
        <v>0</v>
      </c>
    </row>
    <row r="55" spans="1:19" ht="12" customHeight="1" x14ac:dyDescent="0.15">
      <c r="A55" s="195"/>
      <c r="B55" s="305" t="s">
        <v>25</v>
      </c>
      <c r="C55" s="305"/>
      <c r="D55" s="305"/>
      <c r="E55" s="305"/>
      <c r="F55" s="305"/>
      <c r="G55" s="305"/>
      <c r="H55" s="305"/>
      <c r="I55" s="150">
        <f>'Year 1'!I55+'Year 2'!I55+'Year 3'!I55+'Year 4'!I55+'Year 5'!I55</f>
        <v>0</v>
      </c>
      <c r="J55" s="150">
        <f>'Year 1'!J55+'Year 2'!J55+'Year 3'!J55+'Year 4'!J55+'Year 5'!J55</f>
        <v>0</v>
      </c>
    </row>
    <row r="56" spans="1:19" ht="12" customHeight="1" x14ac:dyDescent="0.15">
      <c r="A56" s="203"/>
      <c r="B56" s="305" t="s">
        <v>37</v>
      </c>
      <c r="C56" s="305"/>
      <c r="D56" s="305"/>
      <c r="E56" s="305"/>
      <c r="F56" s="305"/>
      <c r="G56" s="305"/>
      <c r="H56" s="305"/>
      <c r="I56" s="150">
        <f>'Year 1'!I56+'Year 2'!I56+'Year 3'!I56+'Year 4'!I56+'Year 5'!I56</f>
        <v>0</v>
      </c>
      <c r="J56" s="150">
        <f>'Year 1'!J56+'Year 2'!J56+'Year 3'!J56+'Year 4'!J56+'Year 5'!J56</f>
        <v>0</v>
      </c>
    </row>
    <row r="57" spans="1:19" ht="12" customHeight="1" thickBot="1" x14ac:dyDescent="0.2">
      <c r="A57" s="323" t="s">
        <v>20</v>
      </c>
      <c r="B57" s="324"/>
      <c r="C57" s="324"/>
      <c r="D57" s="324"/>
      <c r="E57" s="324"/>
      <c r="F57" s="324"/>
      <c r="G57" s="324"/>
      <c r="H57" s="325"/>
      <c r="I57" s="190">
        <f>'Year 1'!I57+'Year 2'!I57+'Year 3'!I57+'Year 4'!I57+'Year 5'!I57</f>
        <v>0</v>
      </c>
      <c r="J57" s="190">
        <f>'Year 1'!J57+'Year 2'!J57+'Year 3'!J57+'Year 4'!J57+'Year 5'!J57</f>
        <v>0</v>
      </c>
    </row>
    <row r="58" spans="1:19" ht="12" customHeight="1" thickBot="1" x14ac:dyDescent="0.2">
      <c r="A58" s="353" t="s">
        <v>15</v>
      </c>
      <c r="B58" s="354"/>
      <c r="C58" s="354"/>
      <c r="D58" s="354"/>
      <c r="E58" s="354"/>
      <c r="F58" s="354"/>
      <c r="G58" s="354"/>
      <c r="H58" s="354"/>
      <c r="I58" s="191">
        <f>'Year 1'!I58+'Year 2'!I58+'Year 3'!I58+'Year 4'!I58+'Year 5'!I58</f>
        <v>0</v>
      </c>
      <c r="J58" s="191">
        <f>'Year 1'!J58+'Year 2'!J58+'Year 3'!J58+'Year 4'!J58+'Year 5'!J58</f>
        <v>0</v>
      </c>
    </row>
    <row r="59" spans="1:19" ht="20.25" customHeight="1" x14ac:dyDescent="0.15">
      <c r="A59" s="355" t="s">
        <v>82</v>
      </c>
      <c r="B59" s="356"/>
      <c r="C59" s="357"/>
      <c r="D59" s="181"/>
      <c r="E59" s="204" t="s">
        <v>1</v>
      </c>
      <c r="F59" s="205" t="s">
        <v>51</v>
      </c>
      <c r="G59" s="206" t="s">
        <v>2</v>
      </c>
      <c r="H59" s="207"/>
      <c r="I59" s="208"/>
      <c r="J59" s="208"/>
    </row>
    <row r="60" spans="1:19" ht="12" customHeight="1" x14ac:dyDescent="0.15">
      <c r="A60" s="358"/>
      <c r="B60" s="359"/>
      <c r="C60" s="360"/>
      <c r="D60" s="174" t="s">
        <v>73</v>
      </c>
      <c r="E60" s="209">
        <f>'Year 1'!E60</f>
        <v>0.45</v>
      </c>
      <c r="F60" s="210">
        <f>'Year 1'!F60+'Year 2'!F60+'Year 3'!F60+'Year 4'!F60+'Year 5'!F60</f>
        <v>0</v>
      </c>
      <c r="G60" s="210">
        <f>'Year 1'!G60+'Year 2'!G60+'Year 3'!G60+'Year 4'!G60+'Year 5'!G60</f>
        <v>0</v>
      </c>
      <c r="H60" s="211"/>
      <c r="I60" s="212"/>
      <c r="J60" s="212"/>
    </row>
    <row r="61" spans="1:19" ht="12" customHeight="1" thickBot="1" x14ac:dyDescent="0.2">
      <c r="A61" s="349" t="s">
        <v>71</v>
      </c>
      <c r="B61" s="350"/>
      <c r="C61" s="361"/>
      <c r="D61" s="213" t="s">
        <v>63</v>
      </c>
      <c r="E61" s="209">
        <f>'Year 1'!E61</f>
        <v>0.45</v>
      </c>
      <c r="F61" s="210">
        <f>'Year 1'!F61+'Year 2'!F61+'Year 3'!F61+'Year 4'!F61+'Year 5'!F61</f>
        <v>0</v>
      </c>
      <c r="G61" s="210">
        <f>'Year 1'!G61+'Year 2'!G61+'Year 3'!G61+'Year 4'!G61+'Year 5'!G61</f>
        <v>0</v>
      </c>
      <c r="H61" s="214"/>
      <c r="I61" s="215">
        <f>'Year 1'!I61+'Year 2'!I61+'Year 3'!I61+'Year 4'!I61+'Year 5'!I61</f>
        <v>0</v>
      </c>
      <c r="J61" s="215">
        <f>'Year 1'!J61+'Year 2'!J61+'Year 3'!J61+'Year 4'!J61+'Year 5'!J61</f>
        <v>0</v>
      </c>
    </row>
    <row r="62" spans="1:19" ht="12" customHeight="1" thickBot="1" x14ac:dyDescent="0.2">
      <c r="A62" s="347" t="s">
        <v>72</v>
      </c>
      <c r="B62" s="362"/>
      <c r="C62" s="362"/>
      <c r="D62" s="362"/>
      <c r="E62" s="362"/>
      <c r="F62" s="362"/>
      <c r="G62" s="362"/>
      <c r="H62" s="362"/>
      <c r="I62" s="191">
        <f>'Year 1'!I62+'Year 2'!I62+'Year 3'!I62+'Year 4'!I62+'Year 5'!I62</f>
        <v>0</v>
      </c>
      <c r="J62" s="191">
        <f>'Year 1'!J62+'Year 2'!J62+'Year 3'!J62+'Year 4'!J62+'Year 5'!J62</f>
        <v>0</v>
      </c>
    </row>
    <row r="63" spans="1:19" ht="12.75" customHeight="1" x14ac:dyDescent="0.15">
      <c r="I63" s="345">
        <f>SUM(I62:J62)</f>
        <v>0</v>
      </c>
      <c r="J63" s="346"/>
    </row>
  </sheetData>
  <sheetProtection sheet="1" objects="1" scenarios="1"/>
  <mergeCells count="57">
    <mergeCell ref="E46:H46"/>
    <mergeCell ref="I28:I31"/>
    <mergeCell ref="B34:H34"/>
    <mergeCell ref="B35:H35"/>
    <mergeCell ref="B15:C15"/>
    <mergeCell ref="A16:H16"/>
    <mergeCell ref="B13:C13"/>
    <mergeCell ref="B14:C14"/>
    <mergeCell ref="I63:J63"/>
    <mergeCell ref="A17:C17"/>
    <mergeCell ref="A27:H27"/>
    <mergeCell ref="A26:C26"/>
    <mergeCell ref="B38:H38"/>
    <mergeCell ref="B39:H39"/>
    <mergeCell ref="A58:H58"/>
    <mergeCell ref="A59:C60"/>
    <mergeCell ref="A61:C61"/>
    <mergeCell ref="A62:H62"/>
    <mergeCell ref="E44:H44"/>
    <mergeCell ref="E45:H45"/>
    <mergeCell ref="A49:C49"/>
    <mergeCell ref="A50:H50"/>
    <mergeCell ref="B51:H51"/>
    <mergeCell ref="B56:H56"/>
    <mergeCell ref="A1:H1"/>
    <mergeCell ref="A2:H2"/>
    <mergeCell ref="B5:C5"/>
    <mergeCell ref="B6:C6"/>
    <mergeCell ref="A3:C3"/>
    <mergeCell ref="F3:H3"/>
    <mergeCell ref="B4:C4"/>
    <mergeCell ref="B9:C9"/>
    <mergeCell ref="B10:C10"/>
    <mergeCell ref="B7:C7"/>
    <mergeCell ref="B8:C8"/>
    <mergeCell ref="B12:C12"/>
    <mergeCell ref="A57:H57"/>
    <mergeCell ref="B52:H52"/>
    <mergeCell ref="B53:H53"/>
    <mergeCell ref="B54:H54"/>
    <mergeCell ref="B55:H55"/>
    <mergeCell ref="J3:J4"/>
    <mergeCell ref="J28:J31"/>
    <mergeCell ref="J36:J40"/>
    <mergeCell ref="E47:H47"/>
    <mergeCell ref="E43:H43"/>
    <mergeCell ref="I36:I40"/>
    <mergeCell ref="B37:H37"/>
    <mergeCell ref="A41:H41"/>
    <mergeCell ref="A42:H42"/>
    <mergeCell ref="A36:H36"/>
    <mergeCell ref="B11:C11"/>
    <mergeCell ref="B40:H40"/>
    <mergeCell ref="A32:H32"/>
    <mergeCell ref="A33:H33"/>
    <mergeCell ref="A28:H31"/>
    <mergeCell ref="I3:I4"/>
  </mergeCells>
  <phoneticPr fontId="0" type="noConversion"/>
  <printOptions horizontalCentered="1"/>
  <pageMargins left="0.5" right="0.5" top="0.4" bottom="0.25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2015-07-21T15:34:40Z</cp:lastPrinted>
  <dcterms:created xsi:type="dcterms:W3CDTF">2003-06-19T14:28:22Z</dcterms:created>
  <dcterms:modified xsi:type="dcterms:W3CDTF">2022-01-26T22:37:53Z</dcterms:modified>
</cp:coreProperties>
</file>