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llafayette-my.sharepoint.com/personal/c00409634_louisiana_edu/Documents/Desktop/New BUD Templates/"/>
    </mc:Choice>
  </mc:AlternateContent>
  <xr:revisionPtr revIDLastSave="68" documentId="13_ncr:1_{0D0EFCE9-BB3D-4A7C-9149-70F70FD8AB22}" xr6:coauthVersionLast="47" xr6:coauthVersionMax="47" xr10:uidLastSave="{2A5C0ABB-940D-443D-AA2A-E7A19A0EEBC6}"/>
  <bookViews>
    <workbookView xWindow="28680" yWindow="-120" windowWidth="29040" windowHeight="15840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Composite!$A$1:$I$58</definedName>
    <definedName name="_xlnm._FilterDatabase" localSheetId="5" hidden="1">'Year 5'!$A$1:$I$58</definedName>
    <definedName name="_xlnm.Print_Area" localSheetId="6">Composite!$A$1:$J$63</definedName>
    <definedName name="_xlnm.Print_Area" localSheetId="1">'Year 1'!$A$1:$J$63</definedName>
    <definedName name="_xlnm.Print_Area" localSheetId="2">'Year 2'!$A$1:$J$63</definedName>
    <definedName name="_xlnm.Print_Area" localSheetId="3">'Year 3'!$A$1:$J$63</definedName>
    <definedName name="_xlnm.Print_Area" localSheetId="4">'Year 4'!$A$1:$J$63</definedName>
    <definedName name="_xlnm.Print_Area" localSheetId="5">'Year 5'!$A$1:$J$63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5" l="1"/>
  <c r="D14" i="5"/>
  <c r="D15" i="5"/>
  <c r="D12" i="5"/>
  <c r="D6" i="5"/>
  <c r="D7" i="5"/>
  <c r="D8" i="5"/>
  <c r="D9" i="5"/>
  <c r="D10" i="5"/>
  <c r="D5" i="5"/>
  <c r="D13" i="4"/>
  <c r="D14" i="4"/>
  <c r="D15" i="4"/>
  <c r="D12" i="4"/>
  <c r="D6" i="4"/>
  <c r="D7" i="4"/>
  <c r="D8" i="4"/>
  <c r="D9" i="4"/>
  <c r="D10" i="4"/>
  <c r="D5" i="4"/>
  <c r="D13" i="3"/>
  <c r="D14" i="3"/>
  <c r="D15" i="3"/>
  <c r="D12" i="3"/>
  <c r="D6" i="3"/>
  <c r="D7" i="3"/>
  <c r="D8" i="3"/>
  <c r="D9" i="3"/>
  <c r="D10" i="3"/>
  <c r="D5" i="3"/>
  <c r="D13" i="9"/>
  <c r="D14" i="9"/>
  <c r="D15" i="9"/>
  <c r="D12" i="9"/>
  <c r="D6" i="9"/>
  <c r="D7" i="9"/>
  <c r="D8" i="9"/>
  <c r="D9" i="9"/>
  <c r="D10" i="9"/>
  <c r="D5" i="9"/>
  <c r="A28" i="9"/>
  <c r="A28" i="3"/>
  <c r="A28" i="4"/>
  <c r="A28" i="5"/>
  <c r="J5" i="9"/>
  <c r="J6" i="9"/>
  <c r="J7" i="9"/>
  <c r="J8" i="9"/>
  <c r="J9" i="9"/>
  <c r="J10" i="9"/>
  <c r="J16" i="9"/>
  <c r="J28" i="9"/>
  <c r="J5" i="3"/>
  <c r="J6" i="3"/>
  <c r="J7" i="3"/>
  <c r="J8" i="3"/>
  <c r="J9" i="3"/>
  <c r="J10" i="3"/>
  <c r="J16" i="3"/>
  <c r="J28" i="3"/>
  <c r="J5" i="4"/>
  <c r="J6" i="4"/>
  <c r="J7" i="4"/>
  <c r="J8" i="4"/>
  <c r="J9" i="4"/>
  <c r="J10" i="4"/>
  <c r="J16" i="4"/>
  <c r="J28" i="4"/>
  <c r="J5" i="5"/>
  <c r="J6" i="5"/>
  <c r="J7" i="5"/>
  <c r="J8" i="5"/>
  <c r="J9" i="5"/>
  <c r="J10" i="5"/>
  <c r="J16" i="5"/>
  <c r="J28" i="5"/>
  <c r="J28" i="1"/>
  <c r="E5" i="9"/>
  <c r="I5" i="9"/>
  <c r="E6" i="9"/>
  <c r="I6" i="9"/>
  <c r="E7" i="9"/>
  <c r="I7" i="9"/>
  <c r="E8" i="9"/>
  <c r="I8" i="9"/>
  <c r="E9" i="9"/>
  <c r="I9" i="9"/>
  <c r="E10" i="9"/>
  <c r="I10" i="9"/>
  <c r="I12" i="9"/>
  <c r="E13" i="9"/>
  <c r="I13" i="9"/>
  <c r="E14" i="9"/>
  <c r="I14" i="9"/>
  <c r="E15" i="9"/>
  <c r="I15" i="9"/>
  <c r="I16" i="9"/>
  <c r="I28" i="9"/>
  <c r="E5" i="3"/>
  <c r="I5" i="3"/>
  <c r="E6" i="3"/>
  <c r="I6" i="3"/>
  <c r="E7" i="3"/>
  <c r="I7" i="3"/>
  <c r="E8" i="3"/>
  <c r="I8" i="3"/>
  <c r="E9" i="3"/>
  <c r="I9" i="3"/>
  <c r="E10" i="3"/>
  <c r="I10" i="3"/>
  <c r="I12" i="3"/>
  <c r="E13" i="3"/>
  <c r="I13" i="3"/>
  <c r="E14" i="3"/>
  <c r="I14" i="3"/>
  <c r="E15" i="3"/>
  <c r="I15" i="3"/>
  <c r="I16" i="3"/>
  <c r="I28" i="3"/>
  <c r="E5" i="4"/>
  <c r="I5" i="4"/>
  <c r="E6" i="4"/>
  <c r="I6" i="4"/>
  <c r="E7" i="4"/>
  <c r="I7" i="4"/>
  <c r="E8" i="4"/>
  <c r="I8" i="4"/>
  <c r="E9" i="4"/>
  <c r="I9" i="4"/>
  <c r="E10" i="4"/>
  <c r="I10" i="4"/>
  <c r="I12" i="4"/>
  <c r="E13" i="4"/>
  <c r="I13" i="4"/>
  <c r="E14" i="4"/>
  <c r="I14" i="4"/>
  <c r="E15" i="4"/>
  <c r="I15" i="4"/>
  <c r="I16" i="4"/>
  <c r="I28" i="4"/>
  <c r="E5" i="5"/>
  <c r="I5" i="5"/>
  <c r="E6" i="5"/>
  <c r="I6" i="5"/>
  <c r="E7" i="5"/>
  <c r="I7" i="5"/>
  <c r="E8" i="5"/>
  <c r="I8" i="5"/>
  <c r="E9" i="5"/>
  <c r="I9" i="5"/>
  <c r="E10" i="5"/>
  <c r="I10" i="5"/>
  <c r="I12" i="5"/>
  <c r="E13" i="5"/>
  <c r="I13" i="5"/>
  <c r="E14" i="5"/>
  <c r="I14" i="5"/>
  <c r="E15" i="5"/>
  <c r="I15" i="5"/>
  <c r="I16" i="5"/>
  <c r="I28" i="5"/>
  <c r="I28" i="1"/>
  <c r="I19" i="9"/>
  <c r="I19" i="3"/>
  <c r="I19" i="4"/>
  <c r="I19" i="5"/>
  <c r="I19" i="1"/>
  <c r="E19" i="9"/>
  <c r="E19" i="3"/>
  <c r="E19" i="4"/>
  <c r="E19" i="5"/>
  <c r="E19" i="1"/>
  <c r="I27" i="1"/>
  <c r="I27" i="9"/>
  <c r="I27" i="3"/>
  <c r="I27" i="4"/>
  <c r="I27" i="5"/>
  <c r="I27" i="6"/>
  <c r="I19" i="6"/>
  <c r="J19" i="6"/>
  <c r="B19" i="6"/>
  <c r="E61" i="6"/>
  <c r="I44" i="1"/>
  <c r="I45" i="1"/>
  <c r="I46" i="1"/>
  <c r="I47" i="1"/>
  <c r="I48" i="1"/>
  <c r="I49" i="1"/>
  <c r="I50" i="1"/>
  <c r="E61" i="5"/>
  <c r="E18" i="5"/>
  <c r="I18" i="5"/>
  <c r="E20" i="5"/>
  <c r="I20" i="5"/>
  <c r="I25" i="5"/>
  <c r="I21" i="5"/>
  <c r="I22" i="5"/>
  <c r="I23" i="5"/>
  <c r="I24" i="5"/>
  <c r="I26" i="5"/>
  <c r="I29" i="5"/>
  <c r="I36" i="5"/>
  <c r="I38" i="5"/>
  <c r="I42" i="5"/>
  <c r="I44" i="9"/>
  <c r="I44" i="3"/>
  <c r="I44" i="4"/>
  <c r="I44" i="5"/>
  <c r="I45" i="9"/>
  <c r="I45" i="3"/>
  <c r="I45" i="5"/>
  <c r="I46" i="9"/>
  <c r="I46" i="3"/>
  <c r="I46" i="5"/>
  <c r="I47" i="9"/>
  <c r="I47" i="3"/>
  <c r="I47" i="5"/>
  <c r="I48" i="9"/>
  <c r="I48" i="3"/>
  <c r="I48" i="5"/>
  <c r="I49" i="5"/>
  <c r="I50" i="5"/>
  <c r="I58" i="5"/>
  <c r="I59" i="5"/>
  <c r="F61" i="5"/>
  <c r="G61" i="5"/>
  <c r="E62" i="5"/>
  <c r="J27" i="5"/>
  <c r="J29" i="5"/>
  <c r="J36" i="5"/>
  <c r="J42" i="5"/>
  <c r="J50" i="5"/>
  <c r="J58" i="5"/>
  <c r="J59" i="5"/>
  <c r="F62" i="5"/>
  <c r="G62" i="5"/>
  <c r="J5" i="1"/>
  <c r="J6" i="1"/>
  <c r="J7" i="1"/>
  <c r="J8" i="1"/>
  <c r="J9" i="1"/>
  <c r="J10" i="1"/>
  <c r="J16" i="1"/>
  <c r="J27" i="1"/>
  <c r="J29" i="1"/>
  <c r="J36" i="1"/>
  <c r="J42" i="1"/>
  <c r="J50" i="1"/>
  <c r="J58" i="1"/>
  <c r="J59" i="1"/>
  <c r="F62" i="1"/>
  <c r="J27" i="9"/>
  <c r="J29" i="9"/>
  <c r="J36" i="9"/>
  <c r="J42" i="9"/>
  <c r="J50" i="9"/>
  <c r="J58" i="9"/>
  <c r="J59" i="9"/>
  <c r="F62" i="9"/>
  <c r="J27" i="3"/>
  <c r="J29" i="3"/>
  <c r="J36" i="3"/>
  <c r="J42" i="3"/>
  <c r="J50" i="3"/>
  <c r="J58" i="3"/>
  <c r="J59" i="3"/>
  <c r="F62" i="3"/>
  <c r="J27" i="4"/>
  <c r="J29" i="4"/>
  <c r="J36" i="4"/>
  <c r="J42" i="4"/>
  <c r="J50" i="4"/>
  <c r="J58" i="4"/>
  <c r="J59" i="4"/>
  <c r="F62" i="4"/>
  <c r="F62" i="6"/>
  <c r="E18" i="9"/>
  <c r="I18" i="9"/>
  <c r="E20" i="9"/>
  <c r="I20" i="9"/>
  <c r="I25" i="9"/>
  <c r="I21" i="9"/>
  <c r="I22" i="9"/>
  <c r="I23" i="9"/>
  <c r="I24" i="9"/>
  <c r="I26" i="9"/>
  <c r="I29" i="9"/>
  <c r="I36" i="9"/>
  <c r="I38" i="9"/>
  <c r="I42" i="9"/>
  <c r="I49" i="9"/>
  <c r="I50" i="9"/>
  <c r="I58" i="9"/>
  <c r="I59" i="9"/>
  <c r="F61" i="9"/>
  <c r="E18" i="3"/>
  <c r="I18" i="3"/>
  <c r="E20" i="3"/>
  <c r="I20" i="3"/>
  <c r="I25" i="3"/>
  <c r="I21" i="3"/>
  <c r="I22" i="3"/>
  <c r="I23" i="3"/>
  <c r="I24" i="3"/>
  <c r="I26" i="3"/>
  <c r="I29" i="3"/>
  <c r="I36" i="3"/>
  <c r="I38" i="3"/>
  <c r="I42" i="3"/>
  <c r="I49" i="3"/>
  <c r="I50" i="3"/>
  <c r="I58" i="3"/>
  <c r="I59" i="3"/>
  <c r="F61" i="3"/>
  <c r="E18" i="4"/>
  <c r="I18" i="4"/>
  <c r="E20" i="4"/>
  <c r="I20" i="4"/>
  <c r="I25" i="4"/>
  <c r="I21" i="4"/>
  <c r="I22" i="4"/>
  <c r="I23" i="4"/>
  <c r="I24" i="4"/>
  <c r="I26" i="4"/>
  <c r="I29" i="4"/>
  <c r="I36" i="4"/>
  <c r="I38" i="4"/>
  <c r="I42" i="4"/>
  <c r="I45" i="4"/>
  <c r="I46" i="4"/>
  <c r="I47" i="4"/>
  <c r="I48" i="4"/>
  <c r="I49" i="4"/>
  <c r="I50" i="4"/>
  <c r="I58" i="4"/>
  <c r="I59" i="4"/>
  <c r="F61" i="4"/>
  <c r="J5" i="6"/>
  <c r="J6" i="6"/>
  <c r="J7" i="6"/>
  <c r="J8" i="6"/>
  <c r="J9" i="6"/>
  <c r="J10" i="6"/>
  <c r="J12" i="6"/>
  <c r="J13" i="6"/>
  <c r="J14" i="6"/>
  <c r="J15" i="6"/>
  <c r="J18" i="6"/>
  <c r="J20" i="6"/>
  <c r="J21" i="6"/>
  <c r="J22" i="6"/>
  <c r="J23" i="6"/>
  <c r="J24" i="6"/>
  <c r="J25" i="6"/>
  <c r="J26" i="6"/>
  <c r="J27" i="6"/>
  <c r="J32" i="6"/>
  <c r="J34" i="6"/>
  <c r="J35" i="6"/>
  <c r="J36" i="6"/>
  <c r="J38" i="6"/>
  <c r="J39" i="6"/>
  <c r="J40" i="6"/>
  <c r="J41" i="6"/>
  <c r="J42" i="6"/>
  <c r="J44" i="6"/>
  <c r="J45" i="6"/>
  <c r="J46" i="6"/>
  <c r="J47" i="6"/>
  <c r="J48" i="6"/>
  <c r="J49" i="6"/>
  <c r="J50" i="6"/>
  <c r="J52" i="6"/>
  <c r="J53" i="6"/>
  <c r="J54" i="6"/>
  <c r="J55" i="6"/>
  <c r="J56" i="6"/>
  <c r="J57" i="6"/>
  <c r="J58" i="6"/>
  <c r="I58" i="1"/>
  <c r="I58" i="6"/>
  <c r="I38" i="1"/>
  <c r="I42" i="1"/>
  <c r="I42" i="6"/>
  <c r="I36" i="1"/>
  <c r="I36" i="6"/>
  <c r="E5" i="1"/>
  <c r="I5" i="1"/>
  <c r="E6" i="1"/>
  <c r="I6" i="1"/>
  <c r="E7" i="1"/>
  <c r="I7" i="1"/>
  <c r="E8" i="1"/>
  <c r="I8" i="1"/>
  <c r="E9" i="1"/>
  <c r="I9" i="1"/>
  <c r="E10" i="1"/>
  <c r="I10" i="1"/>
  <c r="I12" i="1"/>
  <c r="E13" i="1"/>
  <c r="I13" i="1"/>
  <c r="E14" i="1"/>
  <c r="I14" i="1"/>
  <c r="E15" i="1"/>
  <c r="I15" i="1"/>
  <c r="I16" i="1"/>
  <c r="E18" i="1"/>
  <c r="I18" i="1"/>
  <c r="E20" i="1"/>
  <c r="I20" i="1"/>
  <c r="I25" i="1"/>
  <c r="I21" i="1"/>
  <c r="I22" i="1"/>
  <c r="I23" i="1"/>
  <c r="I24" i="1"/>
  <c r="I26" i="1"/>
  <c r="I29" i="1"/>
  <c r="I29" i="6"/>
  <c r="I28" i="6"/>
  <c r="I16" i="6"/>
  <c r="I12" i="6"/>
  <c r="I6" i="6"/>
  <c r="I7" i="6"/>
  <c r="I8" i="6"/>
  <c r="I9" i="6"/>
  <c r="I10" i="6"/>
  <c r="I5" i="6"/>
  <c r="I18" i="6"/>
  <c r="J64" i="9"/>
  <c r="J64" i="3"/>
  <c r="J64" i="4"/>
  <c r="J64" i="5"/>
  <c r="E62" i="4"/>
  <c r="E62" i="6"/>
  <c r="E62" i="3"/>
  <c r="E61" i="4"/>
  <c r="E61" i="3"/>
  <c r="E45" i="6"/>
  <c r="E46" i="6"/>
  <c r="E47" i="6"/>
  <c r="E48" i="6"/>
  <c r="E44" i="6"/>
  <c r="C45" i="9"/>
  <c r="C45" i="3"/>
  <c r="C45" i="4"/>
  <c r="C46" i="9"/>
  <c r="C46" i="3"/>
  <c r="C46" i="4"/>
  <c r="C47" i="9"/>
  <c r="C47" i="3"/>
  <c r="C47" i="4"/>
  <c r="C48" i="9"/>
  <c r="C48" i="3"/>
  <c r="C48" i="4"/>
  <c r="C44" i="9"/>
  <c r="C44" i="3"/>
  <c r="C44" i="4"/>
  <c r="C48" i="6"/>
  <c r="C48" i="5"/>
  <c r="C47" i="5"/>
  <c r="C47" i="6"/>
  <c r="C46" i="6"/>
  <c r="C46" i="5"/>
  <c r="C45" i="6"/>
  <c r="C45" i="5"/>
  <c r="C44" i="6"/>
  <c r="C44" i="5"/>
  <c r="I44" i="6"/>
  <c r="I39" i="6"/>
  <c r="I40" i="6"/>
  <c r="I41" i="6"/>
  <c r="I38" i="6"/>
  <c r="B5" i="9"/>
  <c r="B5" i="4"/>
  <c r="A1" i="9"/>
  <c r="A1" i="6"/>
  <c r="A1" i="5"/>
  <c r="A1" i="4"/>
  <c r="A1" i="3"/>
  <c r="A2" i="9"/>
  <c r="A2" i="6"/>
  <c r="A2" i="5"/>
  <c r="A2" i="4"/>
  <c r="A2" i="3"/>
  <c r="I53" i="6"/>
  <c r="I54" i="6"/>
  <c r="I55" i="6"/>
  <c r="I56" i="6"/>
  <c r="I57" i="6"/>
  <c r="I52" i="6"/>
  <c r="B20" i="6"/>
  <c r="B21" i="6"/>
  <c r="B22" i="6"/>
  <c r="B23" i="6"/>
  <c r="B24" i="6"/>
  <c r="B25" i="6"/>
  <c r="B26" i="6"/>
  <c r="B18" i="6"/>
  <c r="I32" i="6"/>
  <c r="I45" i="6"/>
  <c r="I46" i="6"/>
  <c r="I47" i="6"/>
  <c r="I48" i="6"/>
  <c r="I35" i="6"/>
  <c r="I34" i="6"/>
  <c r="B6" i="9"/>
  <c r="B7" i="9"/>
  <c r="B8" i="9"/>
  <c r="B9" i="9"/>
  <c r="B10" i="9"/>
  <c r="B15" i="9"/>
  <c r="B14" i="9"/>
  <c r="B13" i="9"/>
  <c r="B12" i="9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21" i="6"/>
  <c r="I20" i="6"/>
  <c r="E12" i="1"/>
  <c r="E12" i="4"/>
  <c r="E12" i="9"/>
  <c r="E12" i="3"/>
  <c r="E12" i="5"/>
  <c r="I15" i="6"/>
  <c r="I14" i="6"/>
  <c r="I13" i="6"/>
  <c r="I50" i="6"/>
  <c r="I59" i="1"/>
  <c r="I49" i="6"/>
  <c r="G61" i="9"/>
  <c r="I62" i="9"/>
  <c r="I63" i="9"/>
  <c r="G61" i="4"/>
  <c r="I62" i="4"/>
  <c r="I63" i="4"/>
  <c r="G61" i="3"/>
  <c r="I62" i="3"/>
  <c r="I63" i="3"/>
  <c r="I59" i="6"/>
  <c r="F61" i="1"/>
  <c r="F61" i="6"/>
  <c r="I62" i="5"/>
  <c r="I63" i="5"/>
  <c r="J16" i="6"/>
  <c r="G62" i="9"/>
  <c r="J62" i="9"/>
  <c r="J63" i="9"/>
  <c r="G62" i="3"/>
  <c r="J62" i="3"/>
  <c r="J63" i="3"/>
  <c r="J28" i="6"/>
  <c r="G62" i="1"/>
  <c r="J62" i="1"/>
  <c r="J63" i="1"/>
  <c r="G62" i="4"/>
  <c r="J62" i="4"/>
  <c r="J63" i="4"/>
  <c r="G61" i="1"/>
  <c r="I62" i="1"/>
  <c r="I63" i="1"/>
  <c r="I63" i="6"/>
  <c r="G61" i="6"/>
  <c r="I62" i="6"/>
  <c r="J29" i="6"/>
  <c r="J59" i="6"/>
  <c r="J62" i="5"/>
  <c r="J63" i="5"/>
  <c r="G62" i="6"/>
  <c r="J63" i="6"/>
  <c r="J62" i="6"/>
</calcChain>
</file>

<file path=xl/sharedStrings.xml><?xml version="1.0" encoding="utf-8"?>
<sst xmlns="http://schemas.openxmlformats.org/spreadsheetml/2006/main" count="575" uniqueCount="101">
  <si>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</si>
  <si>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</si>
  <si>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</si>
  <si>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</si>
  <si>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</si>
  <si>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</si>
  <si>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</si>
  <si>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</si>
  <si>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</si>
  <si>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</si>
  <si>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</si>
  <si>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</si>
  <si>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</si>
  <si>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</si>
  <si>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</si>
  <si>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</si>
  <si>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</si>
  <si>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</si>
  <si>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</si>
  <si>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</si>
  <si>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</si>
  <si>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</si>
  <si>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</si>
  <si>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</si>
  <si>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</si>
  <si>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</si>
  <si>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</si>
  <si>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</si>
  <si>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</si>
  <si>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</si>
  <si>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</si>
  <si>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</si>
  <si>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</si>
  <si>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</si>
  <si>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</si>
  <si>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</si>
  <si>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</si>
  <si>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</si>
  <si>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</si>
  <si>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</si>
  <si>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</si>
  <si>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</si>
  <si>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</si>
  <si>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</si>
  <si>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</si>
  <si>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</si>
  <si>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</si>
  <si>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</si>
  <si>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</si>
  <si>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</si>
  <si>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</si>
  <si>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</si>
  <si>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</si>
  <si>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</si>
  <si>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</si>
  <si>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</si>
  <si>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</si>
  <si>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</si>
  <si>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</si>
  <si>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</si>
  <si>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</si>
  <si>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</si>
  <si>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</si>
  <si>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</si>
  <si>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</si>
  <si>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</si>
  <si>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</si>
  <si>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</si>
  <si>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</si>
  <si>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</si>
  <si>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</si>
  <si>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</si>
  <si>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 ON BUDGET JUSTIFICATION PAGE)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</si>
  <si>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</si>
  <si>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</si>
  <si>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</si>
  <si>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Note:  Permanent Equipment, Participant Support Costs, Subcontracts over $25,000, and Tuition are not included in the base for the indirect cost calculation.</t>
  </si>
  <si>
    <t>rev 7.14.22</t>
  </si>
  <si>
    <t xml:space="preserve">each x </t>
  </si>
  <si>
    <t>people</t>
  </si>
  <si>
    <t xml:space="preserve">    STIPENDS             </t>
  </si>
  <si>
    <t>TUITION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</si>
  <si>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</si>
  <si>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</si>
  <si>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</si>
  <si>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</si>
  <si>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</si>
  <si>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</si>
  <si>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</si>
  <si>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Total amount:</t>
  </si>
  <si>
    <t>Cost Share</t>
  </si>
  <si>
    <t>ID-Cost Share</t>
  </si>
  <si>
    <t>Please contact your Pre-Award Specialist if formula changes need to be made.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</si>
  <si>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</si>
  <si>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</si>
  <si>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</si>
  <si>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</si>
  <si>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</si>
  <si>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>* Each consecutive year includes an auto calculated 3% increase from the previous year.</t>
  </si>
  <si>
    <t>* Each consecutive year includes an auto calculated 0.5% increase from the previous year.</t>
  </si>
  <si>
    <t>Project with start dates between July 1, 2023 and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</si>
</sst>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4" fillId="0" borderId="0" xfId="0" applyFont="1"/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21" xfId="1" applyNumberFormat="1" applyFont="1" applyBorder="1" applyProtection="1"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165" fontId="2" fillId="0" borderId="1" xfId="1" applyNumberFormat="1" applyFont="1" applyFill="1" applyBorder="1" applyAlignment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0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5" fillId="7" borderId="55" xfId="0" applyFont="1" applyFill="1" applyBorder="1" applyAlignment="1">
      <alignment horizontal="left"/>
    </xf>
    <xf numFmtId="0" fontId="5" fillId="7" borderId="55" xfId="0" applyFont="1" applyFill="1" applyBorder="1"/>
    <xf numFmtId="0" fontId="5" fillId="7" borderId="59" xfId="0" applyFont="1" applyFill="1" applyBorder="1"/>
    <xf numFmtId="42" fontId="5" fillId="7" borderId="42" xfId="0" applyNumberFormat="1" applyFont="1" applyFill="1" applyBorder="1" applyAlignment="1" applyProtection="1">
      <alignment horizontal="right"/>
      <protection locked="0"/>
    </xf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5" borderId="42" xfId="1" applyNumberFormat="1" applyFont="1" applyFill="1" applyBorder="1" applyAlignment="1"/>
    <xf numFmtId="0" fontId="1" fillId="0" borderId="0" xfId="0" applyFont="1" applyProtection="1">
      <protection locked="0"/>
    </xf>
    <xf numFmtId="42" fontId="2" fillId="0" borderId="37" xfId="0" applyNumberFormat="1" applyFont="1" applyBorder="1" applyAlignment="1" applyProtection="1">
      <alignment horizontal="left"/>
      <protection locked="0"/>
    </xf>
    <xf numFmtId="3" fontId="2" fillId="2" borderId="1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3" fontId="2" fillId="0" borderId="1" xfId="0" applyNumberFormat="1" applyFont="1" applyBorder="1" applyProtection="1">
      <protection locked="0"/>
    </xf>
    <xf numFmtId="0" fontId="2" fillId="0" borderId="9" xfId="0" applyFont="1" applyBorder="1"/>
    <xf numFmtId="9" fontId="2" fillId="0" borderId="9" xfId="0" applyNumberFormat="1" applyFont="1" applyBorder="1" applyProtection="1">
      <protection locked="0"/>
    </xf>
    <xf numFmtId="3" fontId="2" fillId="2" borderId="15" xfId="0" applyNumberFormat="1" applyFont="1" applyFill="1" applyBorder="1" applyProtection="1">
      <protection locked="0"/>
    </xf>
    <xf numFmtId="42" fontId="2" fillId="0" borderId="39" xfId="0" applyNumberFormat="1" applyFont="1" applyBorder="1" applyAlignment="1" applyProtection="1">
      <alignment horizontal="left"/>
      <protection locked="0"/>
    </xf>
    <xf numFmtId="42" fontId="5" fillId="7" borderId="42" xfId="0" applyNumberFormat="1" applyFont="1" applyFill="1" applyBorder="1" applyAlignment="1">
      <alignment horizontal="right"/>
    </xf>
    <xf numFmtId="165" fontId="5" fillId="6" borderId="36" xfId="1" applyNumberFormat="1" applyFont="1" applyFill="1" applyBorder="1" applyAlignment="1"/>
    <xf numFmtId="165" fontId="2" fillId="2" borderId="36" xfId="1" applyNumberFormat="1" applyFont="1" applyFill="1" applyBorder="1" applyAlignment="1" applyProtection="1"/>
    <xf numFmtId="165" fontId="2" fillId="0" borderId="16" xfId="1" applyNumberFormat="1" applyFont="1" applyBorder="1" applyAlignment="1" applyProtection="1"/>
    <xf numFmtId="165" fontId="2" fillId="4" borderId="42" xfId="1" applyNumberFormat="1" applyFont="1" applyFill="1" applyBorder="1" applyAlignment="1" applyProtection="1"/>
    <xf numFmtId="3" fontId="2" fillId="2" borderId="16" xfId="0" applyNumberFormat="1" applyFont="1" applyFill="1" applyBorder="1"/>
    <xf numFmtId="3" fontId="2" fillId="2" borderId="15" xfId="0" applyNumberFormat="1" applyFont="1" applyFill="1" applyBorder="1"/>
    <xf numFmtId="165" fontId="2" fillId="0" borderId="37" xfId="1" applyNumberFormat="1" applyFont="1" applyBorder="1" applyAlignment="1" applyProtection="1"/>
    <xf numFmtId="165" fontId="2" fillId="0" borderId="36" xfId="1" applyNumberFormat="1" applyFont="1" applyBorder="1" applyAlignment="1" applyProtection="1"/>
    <xf numFmtId="165" fontId="2" fillId="0" borderId="35" xfId="1" applyNumberFormat="1" applyFont="1" applyFill="1" applyBorder="1" applyAlignment="1" applyProtection="1"/>
    <xf numFmtId="165" fontId="5" fillId="5" borderId="42" xfId="1" applyNumberFormat="1" applyFont="1" applyFill="1" applyBorder="1" applyAlignment="1" applyProtection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165" fontId="5" fillId="6" borderId="36" xfId="1" applyNumberFormat="1" applyFont="1" applyFill="1" applyBorder="1" applyAlignment="1" applyProtection="1"/>
    <xf numFmtId="165" fontId="2" fillId="0" borderId="35" xfId="0" applyNumberFormat="1" applyFont="1" applyBorder="1" applyAlignment="1">
      <alignment horizontal="left"/>
    </xf>
    <xf numFmtId="165" fontId="2" fillId="0" borderId="37" xfId="0" applyNumberFormat="1" applyFont="1" applyBorder="1" applyAlignment="1">
      <alignment horizontal="left"/>
    </xf>
    <xf numFmtId="165" fontId="2" fillId="4" borderId="42" xfId="1" applyNumberFormat="1" applyFont="1" applyFill="1" applyBorder="1" applyAlignment="1" applyProtection="1">
      <alignment horizontal="right"/>
    </xf>
    <xf numFmtId="42" fontId="5" fillId="6" borderId="37" xfId="0" applyNumberFormat="1" applyFont="1" applyFill="1" applyBorder="1"/>
    <xf numFmtId="42" fontId="5" fillId="6" borderId="36" xfId="0" applyNumberFormat="1" applyFont="1" applyFill="1" applyBorder="1"/>
    <xf numFmtId="0" fontId="1" fillId="0" borderId="1" xfId="0" applyFont="1" applyBorder="1" applyProtection="1">
      <protection locked="0"/>
    </xf>
    <xf numFmtId="0" fontId="19" fillId="0" borderId="3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9" fontId="2" fillId="0" borderId="67" xfId="0" applyNumberFormat="1" applyFont="1" applyBorder="1" applyProtection="1">
      <protection locked="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3" fontId="2" fillId="2" borderId="15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45" xfId="1" applyNumberFormat="1" applyFont="1" applyFill="1" applyBorder="1" applyAlignment="1" applyProtection="1">
      <alignment horizontal="left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2" fillId="0" borderId="46" xfId="0" applyFont="1" applyBorder="1" applyAlignment="1">
      <alignment horizontal="left" indent="1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52" xfId="0" applyFont="1" applyBorder="1"/>
    <xf numFmtId="0" fontId="5" fillId="0" borderId="53" xfId="0" applyFont="1" applyBorder="1"/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5" fillId="0" borderId="40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" fillId="0" borderId="4" xfId="0" applyFont="1" applyBorder="1" applyAlignment="1">
      <alignment horizontal="left" indent="1"/>
    </xf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52" xfId="0" applyFont="1" applyBorder="1" applyAlignment="1">
      <alignment horizontal="left" indent="1"/>
    </xf>
    <xf numFmtId="0" fontId="7" fillId="0" borderId="2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10" fontId="5" fillId="7" borderId="54" xfId="0" applyNumberFormat="1" applyFont="1" applyFill="1" applyBorder="1" applyAlignment="1">
      <alignment horizontal="center"/>
    </xf>
    <xf numFmtId="0" fontId="5" fillId="7" borderId="55" xfId="0" applyFont="1" applyFill="1" applyBorder="1" applyAlignment="1">
      <alignment horizontal="center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0" fontId="2" fillId="0" borderId="58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30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49" fontId="2" fillId="0" borderId="49" xfId="0" applyNumberFormat="1" applyFont="1" applyBorder="1" applyAlignment="1">
      <alignment horizontal="left"/>
    </xf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</xf>
    <xf numFmtId="164" fontId="2" fillId="0" borderId="45" xfId="1" applyNumberFormat="1" applyFont="1" applyFill="1" applyBorder="1" applyAlignment="1" applyProtection="1">
      <alignment horizontal="left"/>
    </xf>
    <xf numFmtId="0" fontId="2" fillId="0" borderId="49" xfId="0" applyFont="1" applyBorder="1"/>
    <xf numFmtId="0" fontId="2" fillId="0" borderId="0" xfId="0" applyFont="1"/>
    <xf numFmtId="0" fontId="5" fillId="7" borderId="54" xfId="0" applyFont="1" applyFill="1" applyBorder="1" applyAlignment="1">
      <alignment horizontal="left"/>
    </xf>
    <xf numFmtId="0" fontId="2" fillId="7" borderId="55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2.75" x14ac:dyDescent="0.2"/>
  <cols>
    <col min="1" max="1" width="4.42578125" customWidth="1"/>
    <col min="10" max="10" width="13.140625" customWidth="1"/>
  </cols>
  <sheetData>
    <row r="1" spans="1:10" ht="18.75" x14ac:dyDescent="0.3">
      <c r="A1" s="221" t="s">
        <v>51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ht="18.75" x14ac:dyDescent="0.3">
      <c r="A2" s="221" t="s">
        <v>47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ht="23.25" x14ac:dyDescent="0.35">
      <c r="A3" s="223" t="s">
        <v>57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2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 ht="12.75" customHeight="1" x14ac:dyDescent="0.2">
      <c r="A6" s="222" t="s">
        <v>52</v>
      </c>
      <c r="B6" s="222"/>
      <c r="C6" s="222"/>
      <c r="D6" s="222"/>
      <c r="E6" s="222"/>
      <c r="F6" s="222"/>
      <c r="G6" s="222"/>
      <c r="H6" s="222"/>
      <c r="I6" s="222"/>
      <c r="J6" s="222"/>
    </row>
    <row r="7" spans="1:10" ht="19.5" customHeight="1" x14ac:dyDescent="0.2">
      <c r="A7" s="222"/>
      <c r="B7" s="222"/>
      <c r="C7" s="222"/>
      <c r="D7" s="222"/>
      <c r="E7" s="222"/>
      <c r="F7" s="222"/>
      <c r="G7" s="222"/>
      <c r="H7" s="222"/>
      <c r="I7" s="222"/>
      <c r="J7" s="222"/>
    </row>
    <row r="8" spans="1:10" x14ac:dyDescent="0.2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74.25" customHeight="1" x14ac:dyDescent="0.2">
      <c r="A9" s="69" t="s">
        <v>48</v>
      </c>
      <c r="B9" s="225" t="s">
        <v>56</v>
      </c>
      <c r="C9" s="225"/>
      <c r="D9" s="225"/>
      <c r="E9" s="225"/>
      <c r="F9" s="225"/>
      <c r="G9" s="225"/>
      <c r="H9" s="225"/>
      <c r="I9" s="225"/>
      <c r="J9" s="225"/>
    </row>
    <row r="10" spans="1:10" ht="12" customHeight="1" x14ac:dyDescent="0.2">
      <c r="A10" s="69"/>
      <c r="B10" s="70"/>
      <c r="C10" s="70"/>
      <c r="D10" s="70"/>
      <c r="E10" s="70"/>
      <c r="F10" s="70"/>
      <c r="G10" s="70"/>
      <c r="H10" s="70"/>
      <c r="I10" s="70"/>
      <c r="J10" s="70"/>
    </row>
    <row r="11" spans="1:10" ht="30" customHeight="1" x14ac:dyDescent="0.2">
      <c r="A11" s="69" t="s">
        <v>48</v>
      </c>
      <c r="B11" s="225" t="s">
        <v>53</v>
      </c>
      <c r="C11" s="225"/>
      <c r="D11" s="225"/>
      <c r="E11" s="225"/>
      <c r="F11" s="225"/>
      <c r="G11" s="225"/>
      <c r="H11" s="225"/>
      <c r="I11" s="225"/>
      <c r="J11" s="225"/>
    </row>
    <row r="12" spans="1:10" ht="9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</row>
    <row r="13" spans="1:10" ht="45.75" customHeight="1" x14ac:dyDescent="0.2">
      <c r="A13" s="69" t="s">
        <v>48</v>
      </c>
      <c r="B13" s="225" t="s">
        <v>54</v>
      </c>
      <c r="C13" s="225"/>
      <c r="D13" s="225"/>
      <c r="E13" s="225"/>
      <c r="F13" s="225"/>
      <c r="G13" s="225"/>
      <c r="H13" s="225"/>
      <c r="I13" s="225"/>
      <c r="J13" s="225"/>
    </row>
    <row r="14" spans="1:10" ht="7.5" customHeight="1" x14ac:dyDescent="0.2">
      <c r="A14" s="69"/>
      <c r="B14" s="70"/>
      <c r="C14" s="70"/>
      <c r="D14" s="70"/>
      <c r="E14" s="70"/>
      <c r="F14" s="70"/>
      <c r="G14" s="70"/>
      <c r="H14" s="70"/>
      <c r="I14" s="70"/>
      <c r="J14" s="70"/>
    </row>
    <row r="15" spans="1:10" ht="30.75" customHeight="1" x14ac:dyDescent="0.2">
      <c r="A15" s="69" t="s">
        <v>48</v>
      </c>
      <c r="B15" s="225" t="s">
        <v>55</v>
      </c>
      <c r="C15" s="225"/>
      <c r="D15" s="225"/>
      <c r="E15" s="225"/>
      <c r="F15" s="225"/>
      <c r="G15" s="225"/>
      <c r="H15" s="225"/>
      <c r="I15" s="225"/>
      <c r="J15" s="225"/>
    </row>
    <row r="16" spans="1:10" ht="30.75" customHeight="1" x14ac:dyDescent="0.2">
      <c r="A16" s="66"/>
      <c r="B16" s="224"/>
      <c r="C16" s="224"/>
      <c r="D16" s="224"/>
      <c r="E16" s="224"/>
      <c r="F16" s="224"/>
      <c r="G16" s="224"/>
      <c r="H16" s="224"/>
      <c r="I16" s="224"/>
      <c r="J16" s="224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65"/>
  <sheetViews>
    <sheetView showZeros="0" tabSelected="1" zoomScale="140" zoomScaleNormal="140" workbookViewId="0">
      <selection activeCell="M15" sqref="M15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0" width="9.28515625" style="114" customWidth="1"/>
    <col min="11" max="11" width="9.140625" style="114" customWidth="1"/>
    <col min="12" max="19" width="9.140625" style="114"/>
    <col min="20" max="16384" width="9.140625" style="2"/>
  </cols>
  <sheetData>
    <row r="1" spans="1:19" s="8" customFormat="1" ht="12.95" customHeight="1" x14ac:dyDescent="0.25">
      <c r="A1" s="267" t="s">
        <v>73</v>
      </c>
      <c r="B1" s="267"/>
      <c r="C1" s="267"/>
      <c r="D1" s="267"/>
      <c r="E1" s="267"/>
      <c r="F1" s="267"/>
      <c r="G1" s="267"/>
      <c r="H1" s="267"/>
      <c r="I1" s="31" t="s">
        <v>31</v>
      </c>
      <c r="J1" s="184"/>
      <c r="K1" s="109" t="s">
        <v>100</v>
      </c>
      <c r="L1" s="110"/>
      <c r="M1" s="110"/>
      <c r="N1" s="110"/>
      <c r="O1" s="110"/>
      <c r="P1" s="110"/>
      <c r="Q1" s="110"/>
      <c r="R1" s="110"/>
      <c r="S1" s="110"/>
    </row>
    <row r="2" spans="1:19" s="8" customFormat="1" ht="12.95" customHeight="1" thickBot="1" x14ac:dyDescent="0.25">
      <c r="A2" s="269" t="s">
        <v>68</v>
      </c>
      <c r="B2" s="269"/>
      <c r="C2" s="269"/>
      <c r="D2" s="269"/>
      <c r="E2" s="269"/>
      <c r="F2" s="269"/>
      <c r="G2" s="269"/>
      <c r="H2" s="269"/>
      <c r="I2" s="29"/>
      <c r="J2" s="184"/>
      <c r="K2" s="110"/>
      <c r="L2" s="110"/>
      <c r="M2" s="110"/>
      <c r="N2" s="110"/>
      <c r="O2" s="110"/>
      <c r="P2" s="110"/>
      <c r="Q2" s="110"/>
      <c r="R2" s="110"/>
      <c r="S2" s="110"/>
    </row>
    <row r="3" spans="1:19" s="3" customFormat="1" ht="12" customHeight="1" x14ac:dyDescent="0.15">
      <c r="A3" s="271" t="s">
        <v>24</v>
      </c>
      <c r="B3" s="272"/>
      <c r="C3" s="273"/>
      <c r="D3" s="27" t="s">
        <v>5</v>
      </c>
      <c r="E3" s="26" t="s">
        <v>6</v>
      </c>
      <c r="F3" s="278" t="s">
        <v>25</v>
      </c>
      <c r="G3" s="279"/>
      <c r="H3" s="280"/>
      <c r="I3" s="292" t="s">
        <v>26</v>
      </c>
      <c r="J3" s="274" t="s">
        <v>90</v>
      </c>
      <c r="K3" s="111"/>
      <c r="L3" s="111"/>
      <c r="M3" s="111"/>
      <c r="N3" s="111"/>
      <c r="O3" s="111"/>
      <c r="P3" s="111"/>
      <c r="Q3" s="111"/>
      <c r="R3" s="111"/>
      <c r="S3" s="111"/>
    </row>
    <row r="4" spans="1:19" s="1" customFormat="1" ht="19.5" customHeight="1" thickBot="1" x14ac:dyDescent="0.2">
      <c r="A4" s="18"/>
      <c r="B4" s="282" t="s">
        <v>33</v>
      </c>
      <c r="C4" s="283"/>
      <c r="D4" s="37"/>
      <c r="E4" s="38"/>
      <c r="F4" s="39" t="s">
        <v>59</v>
      </c>
      <c r="G4" s="40" t="s">
        <v>60</v>
      </c>
      <c r="H4" s="56" t="s">
        <v>35</v>
      </c>
      <c r="I4" s="293"/>
      <c r="J4" s="275"/>
      <c r="K4" s="112"/>
      <c r="L4" s="112"/>
      <c r="M4" s="112"/>
      <c r="N4" s="112"/>
      <c r="O4" s="112"/>
      <c r="P4" s="112"/>
      <c r="Q4" s="112"/>
      <c r="R4" s="112"/>
      <c r="S4" s="112"/>
    </row>
    <row r="5" spans="1:19" s="1" customFormat="1" ht="12" customHeight="1" x14ac:dyDescent="0.15">
      <c r="A5" s="35" t="s">
        <v>41</v>
      </c>
      <c r="B5" s="294"/>
      <c r="C5" s="295"/>
      <c r="D5" s="83"/>
      <c r="E5" s="75">
        <f t="shared" ref="E5:E10" si="0">D5/9</f>
        <v>0</v>
      </c>
      <c r="F5" s="36"/>
      <c r="G5" s="86"/>
      <c r="H5" s="87"/>
      <c r="I5" s="63">
        <f>(E5*H5)</f>
        <v>0</v>
      </c>
      <c r="J5" s="207">
        <f>SUM(G5*D5)</f>
        <v>0</v>
      </c>
      <c r="K5" s="112"/>
      <c r="L5" s="112"/>
      <c r="M5" s="112"/>
      <c r="N5" s="112"/>
      <c r="O5" s="112"/>
      <c r="P5" s="112"/>
      <c r="Q5" s="112"/>
      <c r="R5" s="112"/>
      <c r="S5" s="112"/>
    </row>
    <row r="6" spans="1:19" s="1" customFormat="1" ht="12" customHeight="1" x14ac:dyDescent="0.15">
      <c r="A6" s="13" t="s">
        <v>42</v>
      </c>
      <c r="B6" s="226"/>
      <c r="C6" s="227"/>
      <c r="D6" s="83"/>
      <c r="E6" s="76">
        <f t="shared" si="0"/>
        <v>0</v>
      </c>
      <c r="F6" s="32"/>
      <c r="G6" s="86"/>
      <c r="H6" s="87"/>
      <c r="I6" s="63">
        <f t="shared" ref="I6:I10" si="1">(E6*H6)</f>
        <v>0</v>
      </c>
      <c r="J6" s="208">
        <f t="shared" ref="J6:J9" si="2">SUM(G6*D6)</f>
        <v>0</v>
      </c>
      <c r="K6" s="112"/>
      <c r="L6" s="112"/>
      <c r="M6" s="112"/>
      <c r="N6" s="112"/>
      <c r="O6" s="112"/>
      <c r="P6" s="112"/>
      <c r="Q6" s="112"/>
      <c r="R6" s="112"/>
      <c r="S6" s="112"/>
    </row>
    <row r="7" spans="1:19" s="1" customFormat="1" ht="12" customHeight="1" x14ac:dyDescent="0.15">
      <c r="A7" s="13" t="s">
        <v>21</v>
      </c>
      <c r="B7" s="226"/>
      <c r="C7" s="226"/>
      <c r="D7" s="83"/>
      <c r="E7" s="76">
        <f t="shared" si="0"/>
        <v>0</v>
      </c>
      <c r="F7" s="32"/>
      <c r="G7" s="86"/>
      <c r="H7" s="87"/>
      <c r="I7" s="63">
        <f t="shared" si="1"/>
        <v>0</v>
      </c>
      <c r="J7" s="208">
        <f t="shared" si="2"/>
        <v>0</v>
      </c>
      <c r="K7" s="112"/>
      <c r="L7" s="112"/>
      <c r="M7" s="112"/>
      <c r="N7" s="112"/>
      <c r="O7" s="112"/>
      <c r="P7" s="112"/>
      <c r="Q7" s="112"/>
      <c r="R7" s="112"/>
      <c r="S7" s="112"/>
    </row>
    <row r="8" spans="1:19" s="1" customFormat="1" ht="12" customHeight="1" x14ac:dyDescent="0.15">
      <c r="A8" s="13" t="s">
        <v>22</v>
      </c>
      <c r="B8" s="226"/>
      <c r="C8" s="226"/>
      <c r="D8" s="83"/>
      <c r="E8" s="76">
        <f t="shared" si="0"/>
        <v>0</v>
      </c>
      <c r="F8" s="32"/>
      <c r="G8" s="86"/>
      <c r="H8" s="87"/>
      <c r="I8" s="63">
        <f t="shared" si="1"/>
        <v>0</v>
      </c>
      <c r="J8" s="208">
        <f t="shared" si="2"/>
        <v>0</v>
      </c>
      <c r="K8" s="112"/>
      <c r="L8" s="112"/>
      <c r="M8" s="112"/>
      <c r="N8" s="112"/>
      <c r="O8" s="112"/>
      <c r="P8" s="112"/>
      <c r="Q8" s="112"/>
      <c r="R8" s="112"/>
      <c r="S8" s="112"/>
    </row>
    <row r="9" spans="1:19" s="1" customFormat="1" ht="12" customHeight="1" x14ac:dyDescent="0.15">
      <c r="A9" s="13" t="s">
        <v>23</v>
      </c>
      <c r="B9" s="226"/>
      <c r="C9" s="227"/>
      <c r="D9" s="83"/>
      <c r="E9" s="76">
        <f t="shared" si="0"/>
        <v>0</v>
      </c>
      <c r="F9" s="32"/>
      <c r="G9" s="86"/>
      <c r="H9" s="87"/>
      <c r="I9" s="63">
        <f t="shared" si="1"/>
        <v>0</v>
      </c>
      <c r="J9" s="208">
        <f t="shared" si="2"/>
        <v>0</v>
      </c>
      <c r="K9" s="112"/>
      <c r="L9" s="112"/>
      <c r="M9" s="112"/>
      <c r="N9" s="112"/>
      <c r="O9" s="112"/>
      <c r="P9" s="112"/>
      <c r="Q9" s="112"/>
      <c r="R9" s="112"/>
      <c r="S9" s="112"/>
    </row>
    <row r="10" spans="1:19" s="1" customFormat="1" ht="12" customHeight="1" x14ac:dyDescent="0.15">
      <c r="A10" s="13" t="s">
        <v>28</v>
      </c>
      <c r="B10" s="226"/>
      <c r="C10" s="227"/>
      <c r="D10" s="83"/>
      <c r="E10" s="76">
        <f t="shared" si="0"/>
        <v>0</v>
      </c>
      <c r="F10" s="32"/>
      <c r="G10" s="86"/>
      <c r="H10" s="87"/>
      <c r="I10" s="63">
        <f t="shared" si="1"/>
        <v>0</v>
      </c>
      <c r="J10" s="208">
        <f>SUM(G10*D10)</f>
        <v>0</v>
      </c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s="1" customFormat="1" ht="12" customHeight="1" thickBot="1" x14ac:dyDescent="0.2">
      <c r="A11" s="18"/>
      <c r="B11" s="246" t="s">
        <v>32</v>
      </c>
      <c r="C11" s="247"/>
      <c r="D11" s="42"/>
      <c r="E11" s="43"/>
      <c r="F11" s="37"/>
      <c r="G11" s="44"/>
      <c r="H11" s="58"/>
      <c r="I11" s="64"/>
      <c r="J11" s="195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s="1" customFormat="1" ht="12" customHeight="1" x14ac:dyDescent="0.15">
      <c r="A12" s="35" t="s">
        <v>19</v>
      </c>
      <c r="B12" s="228"/>
      <c r="C12" s="228"/>
      <c r="D12" s="83"/>
      <c r="E12" s="75">
        <f>D12/12</f>
        <v>0</v>
      </c>
      <c r="F12" s="90"/>
      <c r="G12" s="41"/>
      <c r="H12" s="59"/>
      <c r="I12" s="63">
        <f>(D12*F12)</f>
        <v>0</v>
      </c>
      <c r="J12" s="185"/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s="1" customFormat="1" ht="12" customHeight="1" x14ac:dyDescent="0.15">
      <c r="A13" s="13" t="s">
        <v>20</v>
      </c>
      <c r="B13" s="226"/>
      <c r="C13" s="226"/>
      <c r="D13" s="83"/>
      <c r="E13" s="76">
        <f>D13/12</f>
        <v>0</v>
      </c>
      <c r="F13" s="91"/>
      <c r="G13" s="33"/>
      <c r="H13" s="60"/>
      <c r="I13" s="65">
        <f>D13*F13+(D13*G13)+(E13*H13)</f>
        <v>0</v>
      </c>
      <c r="J13" s="185"/>
      <c r="K13" s="112"/>
      <c r="L13" s="112"/>
      <c r="M13" s="112"/>
      <c r="N13" s="112"/>
      <c r="O13" s="112"/>
      <c r="P13" s="112"/>
      <c r="Q13" s="112"/>
      <c r="R13" s="112"/>
      <c r="S13" s="112"/>
    </row>
    <row r="14" spans="1:19" s="1" customFormat="1" ht="12" customHeight="1" x14ac:dyDescent="0.15">
      <c r="A14" s="13" t="s">
        <v>34</v>
      </c>
      <c r="B14" s="226"/>
      <c r="C14" s="226"/>
      <c r="D14" s="83"/>
      <c r="E14" s="76">
        <f>D14/12</f>
        <v>0</v>
      </c>
      <c r="F14" s="91"/>
      <c r="G14" s="33"/>
      <c r="H14" s="60"/>
      <c r="I14" s="65">
        <f>D14*F14+(D14*G14)+(E14*H14)</f>
        <v>0</v>
      </c>
      <c r="J14" s="185"/>
      <c r="K14" s="112"/>
      <c r="L14" s="112"/>
      <c r="M14" s="112"/>
      <c r="N14" s="112"/>
      <c r="O14" s="112"/>
      <c r="P14" s="112"/>
      <c r="Q14" s="112"/>
      <c r="R14" s="112"/>
      <c r="S14" s="112"/>
    </row>
    <row r="15" spans="1:19" s="1" customFormat="1" ht="12" customHeight="1" thickBot="1" x14ac:dyDescent="0.2">
      <c r="A15" s="22" t="s">
        <v>22</v>
      </c>
      <c r="B15" s="276"/>
      <c r="C15" s="277"/>
      <c r="D15" s="125"/>
      <c r="E15" s="126">
        <f>D15/12</f>
        <v>0</v>
      </c>
      <c r="F15" s="127"/>
      <c r="G15" s="128"/>
      <c r="H15" s="129"/>
      <c r="I15" s="130">
        <f>D15*F15+(D15*G15)+(E15*H15)</f>
        <v>0</v>
      </c>
      <c r="J15" s="192"/>
      <c r="K15" s="112"/>
      <c r="L15" s="112"/>
      <c r="M15" s="112"/>
      <c r="N15" s="112"/>
      <c r="O15" s="112"/>
      <c r="P15" s="112"/>
      <c r="Q15" s="112"/>
      <c r="R15" s="112"/>
      <c r="S15" s="112"/>
    </row>
    <row r="16" spans="1:19" s="1" customFormat="1" ht="12" customHeight="1" thickBot="1" x14ac:dyDescent="0.2">
      <c r="A16" s="233" t="s">
        <v>18</v>
      </c>
      <c r="B16" s="234"/>
      <c r="C16" s="234"/>
      <c r="D16" s="234"/>
      <c r="E16" s="234"/>
      <c r="F16" s="234"/>
      <c r="G16" s="234"/>
      <c r="H16" s="234"/>
      <c r="I16" s="140">
        <f>SUM(I5:I15)</f>
        <v>0</v>
      </c>
      <c r="J16" s="209">
        <f>SUM(J5:J15)</f>
        <v>0</v>
      </c>
      <c r="K16" s="112"/>
      <c r="L16" s="112"/>
      <c r="M16" s="112"/>
      <c r="N16" s="112"/>
      <c r="O16" s="112"/>
      <c r="P16" s="112"/>
      <c r="Q16" s="112"/>
      <c r="R16" s="112"/>
      <c r="S16" s="112"/>
    </row>
    <row r="17" spans="1:19" ht="21.75" customHeight="1" thickBot="1" x14ac:dyDescent="0.2">
      <c r="A17" s="253" t="s">
        <v>58</v>
      </c>
      <c r="B17" s="281"/>
      <c r="C17" s="281"/>
      <c r="D17" s="73"/>
      <c r="E17" s="55"/>
      <c r="F17" s="52" t="s">
        <v>36</v>
      </c>
      <c r="G17" s="46" t="s">
        <v>37</v>
      </c>
      <c r="H17" s="61" t="s">
        <v>35</v>
      </c>
      <c r="I17" s="23"/>
      <c r="J17" s="186"/>
    </row>
    <row r="18" spans="1:19" ht="12" customHeight="1" x14ac:dyDescent="0.15">
      <c r="A18" s="14" t="s">
        <v>7</v>
      </c>
      <c r="B18" s="92"/>
      <c r="C18" s="7" t="s">
        <v>93</v>
      </c>
      <c r="D18" s="93"/>
      <c r="E18" s="45">
        <f>D18/12</f>
        <v>0</v>
      </c>
      <c r="F18" s="95"/>
      <c r="G18" s="96"/>
      <c r="H18" s="97"/>
      <c r="I18" s="81">
        <f>SUM(B18*E18*F18)+(B18*E18*G18)+(B18*E18*H18)</f>
        <v>0</v>
      </c>
      <c r="J18" s="103"/>
    </row>
    <row r="19" spans="1:19" ht="12" customHeight="1" x14ac:dyDescent="0.15">
      <c r="A19" s="14" t="s">
        <v>7</v>
      </c>
      <c r="B19" s="92"/>
      <c r="C19" s="7" t="s">
        <v>94</v>
      </c>
      <c r="D19" s="93"/>
      <c r="E19" s="45">
        <f>D19/12</f>
        <v>0</v>
      </c>
      <c r="F19" s="215"/>
      <c r="G19" s="216"/>
      <c r="H19" s="87"/>
      <c r="I19" s="81">
        <f>SUM(B19*E19*F19)+(B19*E19*G19)+(B19*E19*H19)</f>
        <v>0</v>
      </c>
      <c r="J19" s="103"/>
    </row>
    <row r="20" spans="1:19" ht="12" customHeight="1" x14ac:dyDescent="0.15">
      <c r="A20" s="14" t="s">
        <v>7</v>
      </c>
      <c r="B20" s="92"/>
      <c r="C20" s="7" t="s">
        <v>4</v>
      </c>
      <c r="D20" s="93"/>
      <c r="E20" s="45">
        <f>D20/12</f>
        <v>0</v>
      </c>
      <c r="F20" s="98"/>
      <c r="G20" s="99"/>
      <c r="H20" s="89"/>
      <c r="I20" s="81">
        <f t="shared" ref="I20:I26" si="3">SUM(B20*E20*F20)+(B20*E20*G20)+(B20*E20*H20)</f>
        <v>0</v>
      </c>
      <c r="J20" s="103"/>
    </row>
    <row r="21" spans="1:19" s="1" customFormat="1" ht="12" customHeight="1" x14ac:dyDescent="0.15">
      <c r="A21" s="14" t="s">
        <v>7</v>
      </c>
      <c r="B21" s="92"/>
      <c r="C21" s="7" t="s">
        <v>95</v>
      </c>
      <c r="D21" s="84"/>
      <c r="E21" s="105"/>
      <c r="F21" s="32"/>
      <c r="G21" s="99"/>
      <c r="H21" s="89"/>
      <c r="I21" s="81">
        <f t="shared" si="3"/>
        <v>0</v>
      </c>
      <c r="J21" s="103"/>
      <c r="K21" s="112"/>
      <c r="L21" s="112"/>
      <c r="M21" s="112"/>
      <c r="N21" s="112"/>
      <c r="O21" s="112"/>
      <c r="P21" s="112"/>
      <c r="Q21" s="112"/>
      <c r="R21" s="112"/>
      <c r="S21" s="112"/>
    </row>
    <row r="22" spans="1:19" s="1" customFormat="1" ht="12" customHeight="1" x14ac:dyDescent="0.15">
      <c r="A22" s="14" t="s">
        <v>7</v>
      </c>
      <c r="B22" s="92"/>
      <c r="C22" s="7" t="s">
        <v>96</v>
      </c>
      <c r="D22" s="84"/>
      <c r="E22" s="105"/>
      <c r="F22" s="32"/>
      <c r="G22" s="99"/>
      <c r="H22" s="89"/>
      <c r="I22" s="81">
        <f t="shared" si="3"/>
        <v>0</v>
      </c>
      <c r="J22" s="103"/>
      <c r="K22" s="112"/>
      <c r="L22" s="112"/>
      <c r="M22" s="112"/>
      <c r="N22" s="112"/>
      <c r="O22" s="112"/>
      <c r="P22" s="112"/>
      <c r="Q22" s="112"/>
      <c r="R22" s="112"/>
      <c r="S22" s="112"/>
    </row>
    <row r="23" spans="1:19" s="1" customFormat="1" ht="12" customHeight="1" x14ac:dyDescent="0.15">
      <c r="A23" s="14" t="s">
        <v>7</v>
      </c>
      <c r="B23" s="92"/>
      <c r="C23" s="7" t="s">
        <v>97</v>
      </c>
      <c r="D23" s="84"/>
      <c r="E23" s="105"/>
      <c r="F23" s="32"/>
      <c r="G23" s="99"/>
      <c r="H23" s="89"/>
      <c r="I23" s="81">
        <f t="shared" si="3"/>
        <v>0</v>
      </c>
      <c r="J23" s="103"/>
      <c r="K23" s="112"/>
      <c r="L23" s="112"/>
      <c r="M23" s="112"/>
      <c r="N23" s="112"/>
      <c r="O23" s="112"/>
      <c r="P23" s="112"/>
      <c r="Q23" s="112"/>
      <c r="R23" s="112"/>
      <c r="S23" s="112"/>
    </row>
    <row r="24" spans="1:19" s="1" customFormat="1" ht="12" customHeight="1" x14ac:dyDescent="0.15">
      <c r="A24" s="14" t="s">
        <v>7</v>
      </c>
      <c r="B24" s="92"/>
      <c r="C24" s="7" t="s">
        <v>3</v>
      </c>
      <c r="D24" s="84"/>
      <c r="E24" s="105"/>
      <c r="F24" s="32"/>
      <c r="G24" s="99"/>
      <c r="H24" s="89"/>
      <c r="I24" s="81">
        <f t="shared" si="3"/>
        <v>0</v>
      </c>
      <c r="J24" s="103"/>
      <c r="K24" s="112"/>
      <c r="L24" s="112"/>
      <c r="M24" s="112"/>
      <c r="N24" s="112"/>
      <c r="O24" s="112"/>
      <c r="P24" s="112"/>
      <c r="Q24" s="112"/>
      <c r="R24" s="112"/>
      <c r="S24" s="112"/>
    </row>
    <row r="25" spans="1:19" s="1" customFormat="1" ht="12" customHeight="1" x14ac:dyDescent="0.15">
      <c r="A25" s="14" t="s">
        <v>7</v>
      </c>
      <c r="B25" s="92"/>
      <c r="C25" s="7" t="s">
        <v>49</v>
      </c>
      <c r="D25" s="84"/>
      <c r="E25" s="105"/>
      <c r="F25" s="98"/>
      <c r="G25" s="33"/>
      <c r="H25" s="60"/>
      <c r="I25" s="81">
        <f t="shared" si="3"/>
        <v>0</v>
      </c>
      <c r="J25" s="103"/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19" s="1" customFormat="1" ht="12" customHeight="1" thickBot="1" x14ac:dyDescent="0.2">
      <c r="A26" s="131" t="s">
        <v>7</v>
      </c>
      <c r="B26" s="132"/>
      <c r="C26" s="133" t="s">
        <v>50</v>
      </c>
      <c r="D26" s="134"/>
      <c r="E26" s="135"/>
      <c r="F26" s="136"/>
      <c r="G26" s="137"/>
      <c r="H26" s="138"/>
      <c r="I26" s="139">
        <f t="shared" si="3"/>
        <v>0</v>
      </c>
      <c r="J26" s="103"/>
      <c r="K26" s="112"/>
      <c r="L26" s="112"/>
      <c r="M26" s="112"/>
      <c r="N26" s="112"/>
      <c r="O26" s="112"/>
      <c r="P26" s="112"/>
      <c r="Q26" s="112"/>
      <c r="R26" s="112"/>
      <c r="S26" s="112"/>
    </row>
    <row r="27" spans="1:19" s="1" customFormat="1" ht="12" customHeight="1" thickBot="1" x14ac:dyDescent="0.2">
      <c r="A27" s="233" t="s">
        <v>82</v>
      </c>
      <c r="B27" s="234"/>
      <c r="C27" s="234"/>
      <c r="D27" s="161"/>
      <c r="E27" s="161"/>
      <c r="F27" s="161"/>
      <c r="G27" s="161"/>
      <c r="H27" s="161"/>
      <c r="I27" s="162">
        <f>SUM(I18:I26)</f>
        <v>0</v>
      </c>
      <c r="J27" s="162">
        <f>SUM(J18:J26)</f>
        <v>0</v>
      </c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19" ht="12" customHeight="1" thickBot="1" x14ac:dyDescent="0.2">
      <c r="A28" s="290">
        <v>0.46100000000000002</v>
      </c>
      <c r="B28" s="291"/>
      <c r="C28" s="165" t="s">
        <v>74</v>
      </c>
      <c r="D28" s="166"/>
      <c r="E28" s="166"/>
      <c r="F28" s="166"/>
      <c r="G28" s="166"/>
      <c r="H28" s="167"/>
      <c r="I28" s="163">
        <f>(((I16+I18+I19+I20+I25)*A28))</f>
        <v>0</v>
      </c>
      <c r="J28" s="163">
        <f>((J16+J18+J19+J20+J25)*A28)</f>
        <v>0</v>
      </c>
    </row>
    <row r="29" spans="1:19" ht="12" customHeight="1" thickBot="1" x14ac:dyDescent="0.2">
      <c r="A29" s="244" t="s">
        <v>83</v>
      </c>
      <c r="B29" s="245"/>
      <c r="C29" s="245"/>
      <c r="D29" s="170"/>
      <c r="E29" s="170"/>
      <c r="F29" s="170"/>
      <c r="G29" s="170"/>
      <c r="H29" s="170"/>
      <c r="I29" s="163">
        <f>I28+I27+I16</f>
        <v>0</v>
      </c>
      <c r="J29" s="163">
        <f>J28+J27+J16</f>
        <v>0</v>
      </c>
    </row>
    <row r="30" spans="1:19" s="3" customFormat="1" ht="12" customHeight="1" x14ac:dyDescent="0.15">
      <c r="A30" s="284" t="s">
        <v>72</v>
      </c>
      <c r="B30" s="285"/>
      <c r="C30" s="285"/>
      <c r="D30" s="285"/>
      <c r="E30" s="285"/>
      <c r="F30" s="285"/>
      <c r="G30" s="285"/>
      <c r="H30" s="285"/>
      <c r="I30" s="229"/>
      <c r="J30" s="198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ht="12" customHeight="1" thickBot="1" x14ac:dyDescent="0.2">
      <c r="A31" s="286"/>
      <c r="B31" s="285"/>
      <c r="C31" s="285"/>
      <c r="D31" s="285"/>
      <c r="E31" s="285"/>
      <c r="F31" s="285"/>
      <c r="G31" s="285"/>
      <c r="H31" s="285"/>
      <c r="I31" s="230"/>
      <c r="J31" s="198"/>
    </row>
    <row r="32" spans="1:19" s="1" customFormat="1" ht="12" customHeight="1" thickBot="1" x14ac:dyDescent="0.2">
      <c r="A32" s="287" t="s">
        <v>0</v>
      </c>
      <c r="B32" s="288"/>
      <c r="C32" s="288"/>
      <c r="D32" s="288"/>
      <c r="E32" s="288"/>
      <c r="F32" s="288"/>
      <c r="G32" s="288"/>
      <c r="H32" s="289"/>
      <c r="I32" s="168"/>
      <c r="J32" s="168"/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19" ht="12" customHeight="1" x14ac:dyDescent="0.15">
      <c r="A33" s="253" t="s">
        <v>69</v>
      </c>
      <c r="B33" s="281"/>
      <c r="C33" s="281"/>
      <c r="D33" s="281"/>
      <c r="E33" s="281"/>
      <c r="F33" s="281"/>
      <c r="G33" s="281"/>
      <c r="H33" s="281"/>
      <c r="I33" s="25"/>
      <c r="J33" s="25"/>
    </row>
    <row r="34" spans="1:19" s="1" customFormat="1" ht="12" customHeight="1" x14ac:dyDescent="0.15">
      <c r="A34" s="15"/>
      <c r="B34" s="264" t="s">
        <v>65</v>
      </c>
      <c r="C34" s="264"/>
      <c r="D34" s="264"/>
      <c r="E34" s="264"/>
      <c r="F34" s="264"/>
      <c r="G34" s="264"/>
      <c r="H34" s="264"/>
      <c r="I34" s="100"/>
      <c r="J34" s="100"/>
      <c r="K34" s="112"/>
      <c r="L34" s="112"/>
      <c r="M34" s="112"/>
      <c r="N34" s="112"/>
      <c r="O34" s="112"/>
      <c r="P34" s="112"/>
      <c r="Q34" s="112"/>
      <c r="R34" s="112"/>
      <c r="S34" s="112"/>
    </row>
    <row r="35" spans="1:19" s="1" customFormat="1" ht="12" customHeight="1" thickBot="1" x14ac:dyDescent="0.2">
      <c r="A35" s="19"/>
      <c r="B35" s="268" t="s">
        <v>66</v>
      </c>
      <c r="C35" s="268"/>
      <c r="D35" s="268"/>
      <c r="E35" s="268"/>
      <c r="F35" s="268"/>
      <c r="G35" s="268"/>
      <c r="H35" s="268"/>
      <c r="I35" s="101"/>
      <c r="J35" s="192"/>
      <c r="K35" s="112"/>
      <c r="L35" s="112"/>
      <c r="M35" s="112"/>
      <c r="N35" s="112"/>
      <c r="O35" s="112"/>
      <c r="P35" s="112"/>
      <c r="Q35" s="112"/>
      <c r="R35" s="112"/>
      <c r="S35" s="112"/>
    </row>
    <row r="36" spans="1:19" s="1" customFormat="1" ht="12" customHeight="1" thickBot="1" x14ac:dyDescent="0.2">
      <c r="A36" s="241" t="s">
        <v>75</v>
      </c>
      <c r="B36" s="242"/>
      <c r="C36" s="242"/>
      <c r="D36" s="242"/>
      <c r="E36" s="242"/>
      <c r="F36" s="242"/>
      <c r="G36" s="242"/>
      <c r="H36" s="243"/>
      <c r="I36" s="180">
        <f>SUM(I34:I35)</f>
        <v>0</v>
      </c>
      <c r="J36" s="193">
        <f>SUM(J34:J35)</f>
        <v>0</v>
      </c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12" customHeight="1" x14ac:dyDescent="0.15">
      <c r="A37" s="238" t="s">
        <v>8</v>
      </c>
      <c r="B37" s="239"/>
      <c r="C37" s="239"/>
      <c r="D37" s="239"/>
      <c r="E37" s="239"/>
      <c r="F37" s="239"/>
      <c r="G37" s="239"/>
      <c r="H37" s="239"/>
      <c r="I37" s="120"/>
      <c r="J37" s="191"/>
    </row>
    <row r="38" spans="1:19" ht="12" customHeight="1" x14ac:dyDescent="0.15">
      <c r="A38" s="17"/>
      <c r="B38" s="7" t="s">
        <v>80</v>
      </c>
      <c r="C38" s="7"/>
      <c r="D38" s="177"/>
      <c r="E38" s="7" t="s">
        <v>78</v>
      </c>
      <c r="F38" s="171"/>
      <c r="G38" s="171" t="s">
        <v>79</v>
      </c>
      <c r="H38" s="7"/>
      <c r="I38" s="119">
        <f>D38*F38</f>
        <v>0</v>
      </c>
      <c r="J38" s="178"/>
    </row>
    <row r="39" spans="1:19" ht="12" customHeight="1" x14ac:dyDescent="0.15">
      <c r="A39" s="16"/>
      <c r="B39" s="270" t="s">
        <v>9</v>
      </c>
      <c r="C39" s="270"/>
      <c r="D39" s="270"/>
      <c r="E39" s="270"/>
      <c r="F39" s="270"/>
      <c r="G39" s="270"/>
      <c r="H39" s="270"/>
      <c r="I39" s="178"/>
      <c r="J39" s="178"/>
    </row>
    <row r="40" spans="1:19" ht="12" customHeight="1" x14ac:dyDescent="0.15">
      <c r="A40" s="17"/>
      <c r="B40" s="264" t="s">
        <v>10</v>
      </c>
      <c r="C40" s="264"/>
      <c r="D40" s="264"/>
      <c r="E40" s="264"/>
      <c r="F40" s="264"/>
      <c r="G40" s="264"/>
      <c r="H40" s="264"/>
      <c r="I40" s="178"/>
      <c r="J40" s="178"/>
    </row>
    <row r="41" spans="1:19" ht="12" customHeight="1" thickBot="1" x14ac:dyDescent="0.2">
      <c r="A41" s="22"/>
      <c r="B41" s="240" t="s">
        <v>11</v>
      </c>
      <c r="C41" s="240"/>
      <c r="D41" s="240"/>
      <c r="E41" s="240"/>
      <c r="F41" s="240"/>
      <c r="G41" s="240"/>
      <c r="H41" s="240"/>
      <c r="I41" s="179"/>
      <c r="J41" s="179"/>
    </row>
    <row r="42" spans="1:19" ht="12" customHeight="1" thickBot="1" x14ac:dyDescent="0.2">
      <c r="A42" s="235" t="s">
        <v>27</v>
      </c>
      <c r="B42" s="236"/>
      <c r="C42" s="236"/>
      <c r="D42" s="236"/>
      <c r="E42" s="236"/>
      <c r="F42" s="236"/>
      <c r="G42" s="236"/>
      <c r="H42" s="237"/>
      <c r="I42" s="181">
        <f>SUM(I38:I41)</f>
        <v>0</v>
      </c>
      <c r="J42" s="181">
        <f>SUM(J38:J41)</f>
        <v>0</v>
      </c>
    </row>
    <row r="43" spans="1:19" ht="12" customHeight="1" x14ac:dyDescent="0.15">
      <c r="A43" s="238" t="s">
        <v>30</v>
      </c>
      <c r="B43" s="239"/>
      <c r="C43" s="239"/>
      <c r="D43" s="239"/>
      <c r="E43" s="239"/>
      <c r="F43" s="239"/>
      <c r="G43" s="239"/>
      <c r="H43" s="239"/>
      <c r="I43" s="25"/>
      <c r="J43" s="25"/>
    </row>
    <row r="44" spans="1:19" ht="12" customHeight="1" x14ac:dyDescent="0.15">
      <c r="A44" s="15"/>
      <c r="B44" s="7" t="s">
        <v>84</v>
      </c>
      <c r="C44" s="171"/>
      <c r="D44" s="30" t="s">
        <v>89</v>
      </c>
      <c r="E44" s="231"/>
      <c r="F44" s="231"/>
      <c r="G44" s="231"/>
      <c r="H44" s="232"/>
      <c r="I44" s="172">
        <f>IF(E44&lt;=25000,+E44,25000)</f>
        <v>0</v>
      </c>
      <c r="J44" s="103"/>
    </row>
    <row r="45" spans="1:19" ht="12" customHeight="1" x14ac:dyDescent="0.15">
      <c r="A45" s="15"/>
      <c r="B45" s="7" t="s">
        <v>85</v>
      </c>
      <c r="C45" s="171"/>
      <c r="D45" s="30" t="s">
        <v>89</v>
      </c>
      <c r="E45" s="231"/>
      <c r="F45" s="231"/>
      <c r="G45" s="231"/>
      <c r="H45" s="232"/>
      <c r="I45" s="172">
        <f t="shared" ref="I45:I48" si="4">IF(E45&lt;=25000,+E45,25000)</f>
        <v>0</v>
      </c>
      <c r="J45" s="103"/>
    </row>
    <row r="46" spans="1:19" ht="12" customHeight="1" x14ac:dyDescent="0.15">
      <c r="A46" s="15"/>
      <c r="B46" s="7" t="s">
        <v>86</v>
      </c>
      <c r="C46" s="171"/>
      <c r="D46" s="30" t="s">
        <v>89</v>
      </c>
      <c r="E46" s="231"/>
      <c r="F46" s="231"/>
      <c r="G46" s="231"/>
      <c r="H46" s="232"/>
      <c r="I46" s="172">
        <f t="shared" si="4"/>
        <v>0</v>
      </c>
      <c r="J46" s="103"/>
    </row>
    <row r="47" spans="1:19" ht="12" customHeight="1" x14ac:dyDescent="0.15">
      <c r="A47" s="15"/>
      <c r="B47" s="7" t="s">
        <v>87</v>
      </c>
      <c r="C47" s="171"/>
      <c r="D47" s="30" t="s">
        <v>89</v>
      </c>
      <c r="E47" s="231"/>
      <c r="F47" s="231"/>
      <c r="G47" s="231"/>
      <c r="H47" s="232"/>
      <c r="I47" s="172">
        <f t="shared" si="4"/>
        <v>0</v>
      </c>
      <c r="J47" s="103"/>
    </row>
    <row r="48" spans="1:19" ht="12" customHeight="1" x14ac:dyDescent="0.15">
      <c r="A48" s="15"/>
      <c r="B48" s="7" t="s">
        <v>88</v>
      </c>
      <c r="C48" s="171"/>
      <c r="D48" s="30" t="s">
        <v>89</v>
      </c>
      <c r="E48" s="231"/>
      <c r="F48" s="231"/>
      <c r="G48" s="231"/>
      <c r="H48" s="232"/>
      <c r="I48" s="172">
        <f t="shared" si="4"/>
        <v>0</v>
      </c>
      <c r="J48" s="103"/>
    </row>
    <row r="49" spans="1:19" ht="12" customHeight="1" thickBot="1" x14ac:dyDescent="0.2">
      <c r="A49" s="121"/>
      <c r="B49" s="122" t="s">
        <v>38</v>
      </c>
      <c r="C49" s="123"/>
      <c r="D49" s="124"/>
      <c r="E49" s="124"/>
      <c r="F49" s="124"/>
      <c r="G49" s="124"/>
      <c r="H49" s="124"/>
      <c r="I49" s="182">
        <f>SUM(E44:E48)-SUM(I44:I48)</f>
        <v>0</v>
      </c>
      <c r="J49" s="103"/>
    </row>
    <row r="50" spans="1:19" ht="12" customHeight="1" thickBot="1" x14ac:dyDescent="0.2">
      <c r="A50" s="244" t="s">
        <v>29</v>
      </c>
      <c r="B50" s="245"/>
      <c r="C50" s="245"/>
      <c r="D50" s="169"/>
      <c r="E50" s="169"/>
      <c r="F50" s="169"/>
      <c r="G50" s="169"/>
      <c r="H50" s="169"/>
      <c r="I50" s="163">
        <f>SUM(I44:I49)</f>
        <v>0</v>
      </c>
      <c r="J50" s="163">
        <f>SUM(J44:J49)</f>
        <v>0</v>
      </c>
    </row>
    <row r="51" spans="1:19" s="3" customFormat="1" ht="12" customHeight="1" x14ac:dyDescent="0.15">
      <c r="A51" s="253" t="s">
        <v>70</v>
      </c>
      <c r="B51" s="254"/>
      <c r="C51" s="254"/>
      <c r="D51" s="254"/>
      <c r="E51" s="254"/>
      <c r="F51" s="254"/>
      <c r="G51" s="254"/>
      <c r="H51" s="255"/>
      <c r="I51" s="24"/>
      <c r="J51" s="24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ht="12" customHeight="1" x14ac:dyDescent="0.15">
      <c r="A52" s="17"/>
      <c r="B52" s="264" t="s">
        <v>13</v>
      </c>
      <c r="C52" s="264"/>
      <c r="D52" s="264"/>
      <c r="E52" s="264"/>
      <c r="F52" s="264"/>
      <c r="G52" s="264"/>
      <c r="H52" s="264"/>
      <c r="I52" s="103"/>
      <c r="J52" s="103"/>
    </row>
    <row r="53" spans="1:19" ht="12" customHeight="1" x14ac:dyDescent="0.15">
      <c r="A53" s="17"/>
      <c r="B53" s="264" t="s">
        <v>14</v>
      </c>
      <c r="C53" s="264"/>
      <c r="D53" s="264"/>
      <c r="E53" s="264"/>
      <c r="F53" s="264"/>
      <c r="G53" s="264"/>
      <c r="H53" s="264"/>
      <c r="I53" s="103"/>
      <c r="J53" s="103"/>
    </row>
    <row r="54" spans="1:19" ht="12" customHeight="1" x14ac:dyDescent="0.15">
      <c r="A54" s="17"/>
      <c r="B54" s="264" t="s">
        <v>15</v>
      </c>
      <c r="C54" s="264"/>
      <c r="D54" s="264"/>
      <c r="E54" s="264"/>
      <c r="F54" s="264"/>
      <c r="G54" s="264"/>
      <c r="H54" s="264"/>
      <c r="I54" s="103"/>
      <c r="J54" s="103"/>
    </row>
    <row r="55" spans="1:19" ht="12" customHeight="1" x14ac:dyDescent="0.15">
      <c r="A55" s="17"/>
      <c r="B55" s="264" t="s">
        <v>16</v>
      </c>
      <c r="C55" s="264"/>
      <c r="D55" s="264"/>
      <c r="E55" s="264"/>
      <c r="F55" s="264"/>
      <c r="G55" s="264"/>
      <c r="H55" s="264"/>
      <c r="I55" s="103"/>
      <c r="J55" s="103"/>
    </row>
    <row r="56" spans="1:19" ht="12" customHeight="1" x14ac:dyDescent="0.15">
      <c r="A56" s="17"/>
      <c r="B56" s="252" t="s">
        <v>67</v>
      </c>
      <c r="C56" s="252"/>
      <c r="D56" s="252"/>
      <c r="E56" s="252"/>
      <c r="F56" s="252"/>
      <c r="G56" s="252"/>
      <c r="H56" s="252"/>
      <c r="I56" s="103"/>
      <c r="J56" s="103"/>
    </row>
    <row r="57" spans="1:19" ht="12" customHeight="1" thickBot="1" x14ac:dyDescent="0.2">
      <c r="A57" s="22"/>
      <c r="B57" s="240" t="s">
        <v>11</v>
      </c>
      <c r="C57" s="240"/>
      <c r="D57" s="240"/>
      <c r="E57" s="240"/>
      <c r="F57" s="240"/>
      <c r="G57" s="240"/>
      <c r="H57" s="240"/>
      <c r="I57" s="102"/>
      <c r="J57" s="102"/>
    </row>
    <row r="58" spans="1:19" ht="12" customHeight="1" thickBot="1" x14ac:dyDescent="0.2">
      <c r="A58" s="244" t="s">
        <v>17</v>
      </c>
      <c r="B58" s="245"/>
      <c r="C58" s="245"/>
      <c r="D58" s="245"/>
      <c r="E58" s="245"/>
      <c r="F58" s="245"/>
      <c r="G58" s="245"/>
      <c r="H58" s="251"/>
      <c r="I58" s="163">
        <f>SUM(I52:I57)</f>
        <v>0</v>
      </c>
      <c r="J58" s="163">
        <f>SUM(J52:J57)</f>
        <v>0</v>
      </c>
    </row>
    <row r="59" spans="1:19" ht="12" customHeight="1" thickBot="1" x14ac:dyDescent="0.2">
      <c r="A59" s="256" t="s">
        <v>12</v>
      </c>
      <c r="B59" s="257"/>
      <c r="C59" s="257"/>
      <c r="D59" s="257"/>
      <c r="E59" s="257"/>
      <c r="F59" s="257"/>
      <c r="G59" s="257"/>
      <c r="H59" s="257"/>
      <c r="I59" s="159">
        <f>I29+I32+I36+I42+I50+I58</f>
        <v>0</v>
      </c>
      <c r="J59" s="159">
        <f>J29+J32+J36+J42+J50+J58</f>
        <v>0</v>
      </c>
    </row>
    <row r="60" spans="1:19" ht="20.25" customHeight="1" x14ac:dyDescent="0.15">
      <c r="A60" s="258" t="s">
        <v>71</v>
      </c>
      <c r="B60" s="259"/>
      <c r="C60" s="260"/>
      <c r="D60" s="20"/>
      <c r="E60" s="21" t="s">
        <v>1</v>
      </c>
      <c r="F60" s="47" t="s">
        <v>39</v>
      </c>
      <c r="G60" s="12" t="s">
        <v>2</v>
      </c>
      <c r="H60" s="153"/>
      <c r="I60" s="204"/>
      <c r="J60" s="204"/>
    </row>
    <row r="61" spans="1:19" ht="12" customHeight="1" x14ac:dyDescent="0.15">
      <c r="A61" s="261"/>
      <c r="B61" s="262"/>
      <c r="C61" s="263"/>
      <c r="D61" s="2" t="s">
        <v>64</v>
      </c>
      <c r="E61" s="104">
        <v>0.48</v>
      </c>
      <c r="F61" s="82">
        <f>SUM(I59-I56-I49-I32-I42)</f>
        <v>0</v>
      </c>
      <c r="G61" s="82">
        <f>E61*F61</f>
        <v>0</v>
      </c>
      <c r="H61" s="154"/>
      <c r="I61" s="205"/>
      <c r="J61" s="205"/>
    </row>
    <row r="62" spans="1:19" ht="12" customHeight="1" thickBot="1" x14ac:dyDescent="0.2">
      <c r="A62" s="248" t="s">
        <v>62</v>
      </c>
      <c r="B62" s="249"/>
      <c r="C62" s="250"/>
      <c r="D62" s="189" t="s">
        <v>91</v>
      </c>
      <c r="E62" s="190">
        <v>0.48</v>
      </c>
      <c r="F62" s="82">
        <f>SUM(J59-J56-J49-J42-J32)</f>
        <v>0</v>
      </c>
      <c r="G62" s="82">
        <f>E62*F62</f>
        <v>0</v>
      </c>
      <c r="H62" s="154"/>
      <c r="I62" s="211">
        <f>G61</f>
        <v>0</v>
      </c>
      <c r="J62" s="210">
        <f>G62</f>
        <v>0</v>
      </c>
    </row>
    <row r="63" spans="1:19" ht="12" customHeight="1" thickBot="1" x14ac:dyDescent="0.2">
      <c r="A63" s="256" t="s">
        <v>63</v>
      </c>
      <c r="B63" s="257"/>
      <c r="C63" s="257"/>
      <c r="D63" s="257"/>
      <c r="E63" s="257"/>
      <c r="F63" s="257"/>
      <c r="G63" s="257"/>
      <c r="H63" s="257"/>
      <c r="I63" s="159">
        <f>I59+I62</f>
        <v>0</v>
      </c>
      <c r="J63" s="159">
        <f>J59+J62</f>
        <v>0</v>
      </c>
    </row>
    <row r="64" spans="1:19" ht="11.25" customHeight="1" x14ac:dyDescent="0.15">
      <c r="A64" s="265" t="s">
        <v>76</v>
      </c>
      <c r="B64" s="266"/>
      <c r="C64" s="266"/>
      <c r="D64" s="266"/>
      <c r="E64" s="266"/>
      <c r="F64" s="266"/>
      <c r="G64" s="266"/>
      <c r="H64" s="266"/>
      <c r="I64" s="85"/>
      <c r="J64" s="85" t="s">
        <v>77</v>
      </c>
      <c r="L64" s="113"/>
    </row>
    <row r="65" spans="12:12" x14ac:dyDescent="0.15">
      <c r="L65" s="113"/>
    </row>
  </sheetData>
  <sheetProtection sheet="1" objects="1" scenarios="1"/>
  <mergeCells count="55">
    <mergeCell ref="J3:J4"/>
    <mergeCell ref="B15:C15"/>
    <mergeCell ref="B8:C8"/>
    <mergeCell ref="F3:H3"/>
    <mergeCell ref="A33:H33"/>
    <mergeCell ref="B4:C4"/>
    <mergeCell ref="A30:H31"/>
    <mergeCell ref="B14:C14"/>
    <mergeCell ref="A17:C17"/>
    <mergeCell ref="A32:H32"/>
    <mergeCell ref="A28:B28"/>
    <mergeCell ref="I3:I4"/>
    <mergeCell ref="B5:C5"/>
    <mergeCell ref="B6:C6"/>
    <mergeCell ref="B7:C7"/>
    <mergeCell ref="B13:C13"/>
    <mergeCell ref="A64:H64"/>
    <mergeCell ref="A1:H1"/>
    <mergeCell ref="A16:H16"/>
    <mergeCell ref="A50:C50"/>
    <mergeCell ref="A43:H43"/>
    <mergeCell ref="E44:H44"/>
    <mergeCell ref="E45:H45"/>
    <mergeCell ref="E46:H46"/>
    <mergeCell ref="B34:H34"/>
    <mergeCell ref="B35:H35"/>
    <mergeCell ref="A2:H2"/>
    <mergeCell ref="B39:H39"/>
    <mergeCell ref="B40:H40"/>
    <mergeCell ref="A3:C3"/>
    <mergeCell ref="B10:C10"/>
    <mergeCell ref="A63:H63"/>
    <mergeCell ref="A62:C62"/>
    <mergeCell ref="A58:H58"/>
    <mergeCell ref="B56:H56"/>
    <mergeCell ref="B57:H57"/>
    <mergeCell ref="A51:H51"/>
    <mergeCell ref="A59:H59"/>
    <mergeCell ref="A60:C61"/>
    <mergeCell ref="B52:H52"/>
    <mergeCell ref="B53:H53"/>
    <mergeCell ref="B54:H54"/>
    <mergeCell ref="B55:H55"/>
    <mergeCell ref="B9:C9"/>
    <mergeCell ref="B12:C12"/>
    <mergeCell ref="I30:I31"/>
    <mergeCell ref="E47:H47"/>
    <mergeCell ref="E48:H48"/>
    <mergeCell ref="A27:C27"/>
    <mergeCell ref="A42:H42"/>
    <mergeCell ref="A37:H37"/>
    <mergeCell ref="B41:H41"/>
    <mergeCell ref="A36:H36"/>
    <mergeCell ref="A29:C29"/>
    <mergeCell ref="B11:C11"/>
  </mergeCells>
  <phoneticPr fontId="0" type="noConversion"/>
  <printOptions horizontalCentered="1"/>
  <pageMargins left="0.5" right="0.5" top="0.4" bottom="0.25" header="0.5" footer="0.5"/>
  <pageSetup scale="92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dimension ref="A1:S65"/>
  <sheetViews>
    <sheetView showZeros="0" zoomScale="140" zoomScaleNormal="140" workbookViewId="0">
      <selection activeCell="D8" sqref="D8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0" width="9.28515625" style="114" customWidth="1"/>
    <col min="11" max="19" width="9.140625" style="114"/>
    <col min="20" max="16384" width="9.140625" style="2"/>
  </cols>
  <sheetData>
    <row r="1" spans="1:19" s="8" customFormat="1" ht="12.95" customHeight="1" x14ac:dyDescent="0.25">
      <c r="A1" s="308" t="str">
        <f>'Year 1'!A1:H1</f>
        <v xml:space="preserve">SPONSOR: </v>
      </c>
      <c r="B1" s="308"/>
      <c r="C1" s="308"/>
      <c r="D1" s="308"/>
      <c r="E1" s="308"/>
      <c r="F1" s="308"/>
      <c r="G1" s="308"/>
      <c r="H1" s="308"/>
      <c r="I1" s="31" t="s">
        <v>40</v>
      </c>
      <c r="J1" s="184"/>
      <c r="K1" s="109"/>
      <c r="L1" s="110"/>
      <c r="M1" s="110"/>
      <c r="N1" s="110"/>
      <c r="O1" s="110"/>
      <c r="P1" s="110"/>
      <c r="Q1" s="110"/>
      <c r="R1" s="110"/>
      <c r="S1" s="110"/>
    </row>
    <row r="2" spans="1:19" s="8" customFormat="1" ht="12.75" customHeight="1" thickBot="1" x14ac:dyDescent="0.25">
      <c r="A2" s="309" t="str">
        <f>'Year 1'!A2:H2</f>
        <v xml:space="preserve">PRINCIPAL INVESTIGATOR:  </v>
      </c>
      <c r="B2" s="309"/>
      <c r="C2" s="309"/>
      <c r="D2" s="309"/>
      <c r="E2" s="309"/>
      <c r="F2" s="309"/>
      <c r="G2" s="309"/>
      <c r="H2" s="309"/>
      <c r="I2" s="29"/>
      <c r="J2" s="184"/>
      <c r="K2" s="212"/>
      <c r="L2" s="110"/>
      <c r="M2" s="110"/>
      <c r="N2" s="110"/>
      <c r="O2" s="110"/>
      <c r="P2" s="110"/>
      <c r="Q2" s="110"/>
      <c r="R2" s="110"/>
      <c r="S2" s="110"/>
    </row>
    <row r="3" spans="1:19" s="3" customFormat="1" ht="12" customHeight="1" x14ac:dyDescent="0.15">
      <c r="A3" s="271" t="s">
        <v>24</v>
      </c>
      <c r="B3" s="310"/>
      <c r="C3" s="310"/>
      <c r="D3" s="27" t="s">
        <v>5</v>
      </c>
      <c r="E3" s="26" t="s">
        <v>6</v>
      </c>
      <c r="F3" s="311" t="s">
        <v>25</v>
      </c>
      <c r="G3" s="312"/>
      <c r="H3" s="313"/>
      <c r="I3" s="292" t="s">
        <v>26</v>
      </c>
      <c r="J3" s="274" t="s">
        <v>90</v>
      </c>
      <c r="K3" s="111"/>
      <c r="L3" s="111"/>
      <c r="M3" s="111"/>
      <c r="N3" s="111"/>
      <c r="O3" s="111"/>
      <c r="P3" s="111"/>
      <c r="Q3" s="111"/>
      <c r="R3" s="111"/>
      <c r="S3" s="111"/>
    </row>
    <row r="4" spans="1:19" s="1" customFormat="1" ht="19.5" customHeight="1" thickBot="1" x14ac:dyDescent="0.2">
      <c r="A4" s="18"/>
      <c r="B4" s="282" t="s">
        <v>33</v>
      </c>
      <c r="C4" s="283"/>
      <c r="D4" s="37"/>
      <c r="E4" s="38"/>
      <c r="F4" s="39" t="s">
        <v>59</v>
      </c>
      <c r="G4" s="40" t="s">
        <v>60</v>
      </c>
      <c r="H4" s="56" t="s">
        <v>35</v>
      </c>
      <c r="I4" s="293"/>
      <c r="J4" s="275"/>
      <c r="K4" s="112"/>
      <c r="L4" s="112"/>
      <c r="M4" s="112"/>
      <c r="N4" s="112"/>
      <c r="O4" s="112"/>
      <c r="P4" s="112"/>
      <c r="Q4" s="112"/>
      <c r="R4" s="112"/>
      <c r="S4" s="112"/>
    </row>
    <row r="5" spans="1:19" s="1" customFormat="1" ht="12" customHeight="1" x14ac:dyDescent="0.15">
      <c r="A5" s="35" t="s">
        <v>41</v>
      </c>
      <c r="B5" s="314">
        <f>'Year 1'!B5</f>
        <v>0</v>
      </c>
      <c r="C5" s="315"/>
      <c r="D5" s="106">
        <f>'Year 1'!D5*1.03</f>
        <v>0</v>
      </c>
      <c r="E5" s="75">
        <f t="shared" ref="E5:E10" si="0">D5/9</f>
        <v>0</v>
      </c>
      <c r="F5" s="36"/>
      <c r="G5" s="86"/>
      <c r="H5" s="87"/>
      <c r="I5" s="63">
        <f>(E5*H5)</f>
        <v>0</v>
      </c>
      <c r="J5" s="207">
        <f>SUM(G5*D5)</f>
        <v>0</v>
      </c>
      <c r="K5" s="213" t="s">
        <v>98</v>
      </c>
      <c r="L5" s="160"/>
      <c r="M5" s="160"/>
      <c r="N5" s="160"/>
      <c r="O5" s="160"/>
      <c r="P5" s="112"/>
      <c r="Q5" s="112"/>
      <c r="R5" s="112"/>
      <c r="S5" s="112"/>
    </row>
    <row r="6" spans="1:19" s="1" customFormat="1" ht="12" customHeight="1" x14ac:dyDescent="0.15">
      <c r="A6" s="13" t="s">
        <v>42</v>
      </c>
      <c r="B6" s="314">
        <f>'Year 1'!B6</f>
        <v>0</v>
      </c>
      <c r="C6" s="315"/>
      <c r="D6" s="106">
        <f>'Year 1'!D6*1.03</f>
        <v>0</v>
      </c>
      <c r="E6" s="76">
        <f t="shared" si="0"/>
        <v>0</v>
      </c>
      <c r="F6" s="32"/>
      <c r="G6" s="88"/>
      <c r="H6" s="89"/>
      <c r="I6" s="63">
        <f t="shared" ref="I6:I10" si="1">(E6*H6)</f>
        <v>0</v>
      </c>
      <c r="J6" s="208">
        <f t="shared" ref="J6:J9" si="2">SUM(G6*D6)</f>
        <v>0</v>
      </c>
      <c r="K6" s="213" t="s">
        <v>92</v>
      </c>
      <c r="L6" s="160"/>
      <c r="M6" s="160"/>
      <c r="N6" s="160"/>
      <c r="O6" s="160"/>
      <c r="P6" s="112"/>
      <c r="Q6" s="112"/>
      <c r="R6" s="112"/>
      <c r="S6" s="112"/>
    </row>
    <row r="7" spans="1:19" s="1" customFormat="1" ht="12" customHeight="1" x14ac:dyDescent="0.15">
      <c r="A7" s="13" t="s">
        <v>21</v>
      </c>
      <c r="B7" s="314">
        <f>'Year 1'!B7</f>
        <v>0</v>
      </c>
      <c r="C7" s="315"/>
      <c r="D7" s="106">
        <f>'Year 1'!D7*1.03</f>
        <v>0</v>
      </c>
      <c r="E7" s="76">
        <f t="shared" si="0"/>
        <v>0</v>
      </c>
      <c r="F7" s="32"/>
      <c r="G7" s="88"/>
      <c r="H7" s="89"/>
      <c r="I7" s="63">
        <f t="shared" si="1"/>
        <v>0</v>
      </c>
      <c r="J7" s="208">
        <f t="shared" si="2"/>
        <v>0</v>
      </c>
      <c r="K7" s="214"/>
      <c r="L7" s="112"/>
      <c r="M7" s="112"/>
      <c r="N7" s="112"/>
      <c r="O7" s="112"/>
      <c r="P7" s="112"/>
      <c r="Q7" s="112"/>
      <c r="R7" s="112"/>
      <c r="S7" s="112"/>
    </row>
    <row r="8" spans="1:19" s="1" customFormat="1" ht="12" customHeight="1" x14ac:dyDescent="0.15">
      <c r="A8" s="13" t="s">
        <v>22</v>
      </c>
      <c r="B8" s="314">
        <f>'Year 1'!B8</f>
        <v>0</v>
      </c>
      <c r="C8" s="315"/>
      <c r="D8" s="106">
        <f>'Year 1'!D8*1.03</f>
        <v>0</v>
      </c>
      <c r="E8" s="76">
        <f t="shared" si="0"/>
        <v>0</v>
      </c>
      <c r="F8" s="32"/>
      <c r="G8" s="88"/>
      <c r="H8" s="89"/>
      <c r="I8" s="63">
        <f t="shared" si="1"/>
        <v>0</v>
      </c>
      <c r="J8" s="208">
        <f t="shared" si="2"/>
        <v>0</v>
      </c>
      <c r="K8" s="112"/>
      <c r="L8" s="112"/>
      <c r="M8" s="112"/>
      <c r="N8" s="112"/>
      <c r="O8" s="112"/>
      <c r="P8" s="112"/>
      <c r="Q8" s="112"/>
      <c r="R8" s="112"/>
      <c r="S8" s="112"/>
    </row>
    <row r="9" spans="1:19" s="1" customFormat="1" ht="12" customHeight="1" x14ac:dyDescent="0.15">
      <c r="A9" s="13" t="s">
        <v>23</v>
      </c>
      <c r="B9" s="306">
        <f>'Year 1'!B9</f>
        <v>0</v>
      </c>
      <c r="C9" s="307"/>
      <c r="D9" s="106">
        <f>'Year 1'!D9*1.03</f>
        <v>0</v>
      </c>
      <c r="E9" s="76">
        <f t="shared" si="0"/>
        <v>0</v>
      </c>
      <c r="F9" s="32"/>
      <c r="G9" s="88"/>
      <c r="H9" s="89"/>
      <c r="I9" s="63">
        <f t="shared" si="1"/>
        <v>0</v>
      </c>
      <c r="J9" s="208">
        <f t="shared" si="2"/>
        <v>0</v>
      </c>
      <c r="K9" s="112"/>
      <c r="L9" s="112"/>
      <c r="M9" s="112"/>
      <c r="N9" s="112"/>
      <c r="O9" s="112"/>
      <c r="P9" s="112"/>
      <c r="Q9" s="112"/>
      <c r="R9" s="112"/>
      <c r="S9" s="112"/>
    </row>
    <row r="10" spans="1:19" s="1" customFormat="1" ht="12" customHeight="1" x14ac:dyDescent="0.15">
      <c r="A10" s="13" t="s">
        <v>28</v>
      </c>
      <c r="B10" s="306">
        <f>'Year 1'!B10</f>
        <v>0</v>
      </c>
      <c r="C10" s="307"/>
      <c r="D10" s="106">
        <f>'Year 1'!D10*1.03</f>
        <v>0</v>
      </c>
      <c r="E10" s="76">
        <f t="shared" si="0"/>
        <v>0</v>
      </c>
      <c r="F10" s="32"/>
      <c r="G10" s="88"/>
      <c r="H10" s="89"/>
      <c r="I10" s="63">
        <f t="shared" si="1"/>
        <v>0</v>
      </c>
      <c r="J10" s="208">
        <f>SUM(G10*D10)</f>
        <v>0</v>
      </c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s="1" customFormat="1" ht="12" customHeight="1" thickBot="1" x14ac:dyDescent="0.2">
      <c r="A11" s="18"/>
      <c r="B11" s="246" t="s">
        <v>32</v>
      </c>
      <c r="C11" s="247"/>
      <c r="D11" s="107"/>
      <c r="E11" s="43"/>
      <c r="F11" s="37"/>
      <c r="G11" s="44"/>
      <c r="H11" s="58"/>
      <c r="I11" s="64"/>
      <c r="J11" s="195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s="1" customFormat="1" ht="12" customHeight="1" x14ac:dyDescent="0.15">
      <c r="A12" s="35" t="s">
        <v>19</v>
      </c>
      <c r="B12" s="302">
        <f>'Year 1'!B12</f>
        <v>0</v>
      </c>
      <c r="C12" s="302"/>
      <c r="D12" s="106">
        <f>'Year 1'!D12*1.03</f>
        <v>0</v>
      </c>
      <c r="E12" s="75">
        <f>D12/12</f>
        <v>0</v>
      </c>
      <c r="F12" s="90"/>
      <c r="G12" s="41"/>
      <c r="H12" s="59"/>
      <c r="I12" s="65">
        <f>(D12*F12)</f>
        <v>0</v>
      </c>
      <c r="J12" s="185"/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s="1" customFormat="1" ht="12" customHeight="1" x14ac:dyDescent="0.15">
      <c r="A13" s="13" t="s">
        <v>20</v>
      </c>
      <c r="B13" s="302">
        <f>'Year 1'!B13</f>
        <v>0</v>
      </c>
      <c r="C13" s="302"/>
      <c r="D13" s="106">
        <f>'Year 1'!D13*1.03</f>
        <v>0</v>
      </c>
      <c r="E13" s="76">
        <f>D13/12</f>
        <v>0</v>
      </c>
      <c r="F13" s="91"/>
      <c r="G13" s="33"/>
      <c r="H13" s="60"/>
      <c r="I13" s="65">
        <f>D13*F13+(D13*G13)+(E13*H13)</f>
        <v>0</v>
      </c>
      <c r="J13" s="185"/>
      <c r="K13" s="112"/>
      <c r="L13" s="112"/>
      <c r="M13" s="112"/>
      <c r="N13" s="112"/>
      <c r="O13" s="112"/>
      <c r="P13" s="112"/>
      <c r="Q13" s="112"/>
      <c r="R13" s="112"/>
      <c r="S13" s="112"/>
    </row>
    <row r="14" spans="1:19" s="1" customFormat="1" ht="12" customHeight="1" x14ac:dyDescent="0.15">
      <c r="A14" s="13" t="s">
        <v>34</v>
      </c>
      <c r="B14" s="302">
        <f>'Year 1'!B14</f>
        <v>0</v>
      </c>
      <c r="C14" s="302"/>
      <c r="D14" s="106">
        <f>'Year 1'!D14*1.03</f>
        <v>0</v>
      </c>
      <c r="E14" s="76">
        <f>D14/12</f>
        <v>0</v>
      </c>
      <c r="F14" s="91"/>
      <c r="G14" s="33"/>
      <c r="H14" s="60"/>
      <c r="I14" s="65">
        <f>D14*F14+(D14*G14)+(E14*H14)</f>
        <v>0</v>
      </c>
      <c r="J14" s="185"/>
      <c r="K14" s="112"/>
      <c r="L14" s="112"/>
      <c r="M14" s="112"/>
      <c r="N14" s="112"/>
      <c r="O14" s="112"/>
      <c r="P14" s="112"/>
      <c r="Q14" s="112"/>
      <c r="R14" s="112"/>
      <c r="S14" s="112"/>
    </row>
    <row r="15" spans="1:19" s="1" customFormat="1" ht="12" customHeight="1" thickBot="1" x14ac:dyDescent="0.2">
      <c r="A15" s="22" t="s">
        <v>22</v>
      </c>
      <c r="B15" s="303">
        <f>'Year 1'!B15</f>
        <v>0</v>
      </c>
      <c r="C15" s="303"/>
      <c r="D15" s="106">
        <f>'Year 1'!D15*1.03</f>
        <v>0</v>
      </c>
      <c r="E15" s="126">
        <f>D15/12</f>
        <v>0</v>
      </c>
      <c r="F15" s="127"/>
      <c r="G15" s="128"/>
      <c r="H15" s="129"/>
      <c r="I15" s="130">
        <f>D15*F15+(D15*G15)+(E15*H15)</f>
        <v>0</v>
      </c>
      <c r="J15" s="192"/>
      <c r="K15" s="112"/>
      <c r="L15" s="112"/>
      <c r="M15" s="112"/>
      <c r="N15" s="112"/>
      <c r="O15" s="112"/>
      <c r="P15" s="112"/>
      <c r="Q15" s="112"/>
      <c r="R15" s="112"/>
      <c r="S15" s="112"/>
    </row>
    <row r="16" spans="1:19" s="1" customFormat="1" ht="12" customHeight="1" thickBot="1" x14ac:dyDescent="0.2">
      <c r="A16" s="233" t="s">
        <v>18</v>
      </c>
      <c r="B16" s="234"/>
      <c r="C16" s="234"/>
      <c r="D16" s="234"/>
      <c r="E16" s="234"/>
      <c r="F16" s="234"/>
      <c r="G16" s="234"/>
      <c r="H16" s="234"/>
      <c r="I16" s="140">
        <f>SUM(I5:I15)</f>
        <v>0</v>
      </c>
      <c r="J16" s="209">
        <f>SUM(J5:J15)</f>
        <v>0</v>
      </c>
      <c r="K16" s="112"/>
      <c r="L16" s="112"/>
      <c r="M16" s="112"/>
      <c r="N16" s="112"/>
      <c r="O16" s="112"/>
      <c r="P16" s="112"/>
      <c r="Q16" s="112"/>
      <c r="R16" s="112"/>
      <c r="S16" s="112"/>
    </row>
    <row r="17" spans="1:19" ht="21.75" customHeight="1" thickBot="1" x14ac:dyDescent="0.2">
      <c r="A17" s="253" t="s">
        <v>58</v>
      </c>
      <c r="B17" s="281"/>
      <c r="C17" s="281"/>
      <c r="D17" s="73"/>
      <c r="E17" s="55"/>
      <c r="F17" s="52" t="s">
        <v>36</v>
      </c>
      <c r="G17" s="46" t="s">
        <v>37</v>
      </c>
      <c r="H17" s="61" t="s">
        <v>35</v>
      </c>
      <c r="I17" s="23"/>
      <c r="J17" s="186"/>
    </row>
    <row r="18" spans="1:19" ht="12" customHeight="1" x14ac:dyDescent="0.15">
      <c r="A18" s="14" t="s">
        <v>7</v>
      </c>
      <c r="B18" s="92"/>
      <c r="C18" s="7" t="s">
        <v>93</v>
      </c>
      <c r="D18" s="83"/>
      <c r="E18" s="45">
        <f>D18/12</f>
        <v>0</v>
      </c>
      <c r="F18" s="95"/>
      <c r="G18" s="96"/>
      <c r="H18" s="97"/>
      <c r="I18" s="81">
        <f>SUM(B18*E18*F18)+(B18*E18*G18)+(B18*E18*H18)</f>
        <v>0</v>
      </c>
      <c r="J18" s="103"/>
    </row>
    <row r="19" spans="1:19" ht="12" customHeight="1" x14ac:dyDescent="0.15">
      <c r="A19" s="14" t="s">
        <v>7</v>
      </c>
      <c r="B19" s="92"/>
      <c r="C19" s="7" t="s">
        <v>94</v>
      </c>
      <c r="D19" s="83"/>
      <c r="E19" s="45">
        <f>D19/12</f>
        <v>0</v>
      </c>
      <c r="F19" s="215"/>
      <c r="G19" s="216"/>
      <c r="H19" s="87"/>
      <c r="I19" s="81">
        <f>SUM(B19*E19*F19)+(B19*E19*G19)+(B19*E19*H19)</f>
        <v>0</v>
      </c>
      <c r="J19" s="103"/>
    </row>
    <row r="20" spans="1:19" ht="12" customHeight="1" x14ac:dyDescent="0.15">
      <c r="A20" s="14" t="s">
        <v>7</v>
      </c>
      <c r="B20" s="92"/>
      <c r="C20" s="7" t="s">
        <v>4</v>
      </c>
      <c r="D20" s="83"/>
      <c r="E20" s="45">
        <f>D20/12</f>
        <v>0</v>
      </c>
      <c r="F20" s="98"/>
      <c r="G20" s="99"/>
      <c r="H20" s="89"/>
      <c r="I20" s="81">
        <f t="shared" ref="I20:I26" si="3">SUM(B20*E20*F20)+(B20*E20*G20)+(B20*E20*H20)</f>
        <v>0</v>
      </c>
      <c r="J20" s="103"/>
    </row>
    <row r="21" spans="1:19" s="1" customFormat="1" ht="12" customHeight="1" x14ac:dyDescent="0.15">
      <c r="A21" s="14" t="s">
        <v>7</v>
      </c>
      <c r="B21" s="92"/>
      <c r="C21" s="7" t="s">
        <v>95</v>
      </c>
      <c r="D21" s="84"/>
      <c r="E21" s="94"/>
      <c r="F21" s="32"/>
      <c r="G21" s="99"/>
      <c r="H21" s="89"/>
      <c r="I21" s="81">
        <f t="shared" si="3"/>
        <v>0</v>
      </c>
      <c r="J21" s="103"/>
      <c r="K21" s="115"/>
      <c r="L21" s="112"/>
      <c r="M21" s="112"/>
      <c r="N21" s="112"/>
      <c r="O21" s="112"/>
      <c r="P21" s="112"/>
      <c r="Q21" s="112"/>
      <c r="R21" s="112"/>
      <c r="S21" s="112"/>
    </row>
    <row r="22" spans="1:19" s="1" customFormat="1" ht="12" customHeight="1" x14ac:dyDescent="0.15">
      <c r="A22" s="14" t="s">
        <v>7</v>
      </c>
      <c r="B22" s="92"/>
      <c r="C22" s="7" t="s">
        <v>96</v>
      </c>
      <c r="D22" s="84"/>
      <c r="E22" s="94"/>
      <c r="F22" s="32"/>
      <c r="G22" s="99"/>
      <c r="H22" s="89"/>
      <c r="I22" s="81">
        <f t="shared" si="3"/>
        <v>0</v>
      </c>
      <c r="J22" s="103"/>
      <c r="K22" s="115"/>
      <c r="L22" s="112"/>
      <c r="M22" s="112"/>
      <c r="N22" s="112"/>
      <c r="O22" s="112"/>
      <c r="P22" s="112"/>
      <c r="Q22" s="112"/>
      <c r="R22" s="112"/>
      <c r="S22" s="112"/>
    </row>
    <row r="23" spans="1:19" s="1" customFormat="1" ht="12" customHeight="1" x14ac:dyDescent="0.15">
      <c r="A23" s="14" t="s">
        <v>7</v>
      </c>
      <c r="B23" s="92"/>
      <c r="C23" s="7" t="s">
        <v>97</v>
      </c>
      <c r="D23" s="84"/>
      <c r="E23" s="94"/>
      <c r="F23" s="32"/>
      <c r="G23" s="99"/>
      <c r="H23" s="89"/>
      <c r="I23" s="81">
        <f t="shared" si="3"/>
        <v>0</v>
      </c>
      <c r="J23" s="103"/>
      <c r="K23" s="112"/>
      <c r="L23" s="112"/>
      <c r="M23" s="112"/>
      <c r="N23" s="112"/>
      <c r="O23" s="112"/>
      <c r="P23" s="112"/>
      <c r="Q23" s="112"/>
      <c r="R23" s="112"/>
      <c r="S23" s="112"/>
    </row>
    <row r="24" spans="1:19" s="1" customFormat="1" ht="12" customHeight="1" x14ac:dyDescent="0.15">
      <c r="A24" s="14" t="s">
        <v>7</v>
      </c>
      <c r="B24" s="92"/>
      <c r="C24" s="7" t="s">
        <v>3</v>
      </c>
      <c r="D24" s="84"/>
      <c r="E24" s="94"/>
      <c r="F24" s="32"/>
      <c r="G24" s="99"/>
      <c r="H24" s="89"/>
      <c r="I24" s="81">
        <f t="shared" si="3"/>
        <v>0</v>
      </c>
      <c r="J24" s="103"/>
      <c r="K24" s="112"/>
      <c r="L24" s="112"/>
      <c r="M24" s="112"/>
      <c r="N24" s="112"/>
      <c r="O24" s="112"/>
      <c r="P24" s="112"/>
      <c r="Q24" s="112"/>
      <c r="R24" s="112"/>
      <c r="S24" s="112"/>
    </row>
    <row r="25" spans="1:19" s="1" customFormat="1" ht="12" customHeight="1" x14ac:dyDescent="0.15">
      <c r="A25" s="14" t="s">
        <v>7</v>
      </c>
      <c r="B25" s="92"/>
      <c r="C25" s="7" t="s">
        <v>49</v>
      </c>
      <c r="D25" s="84"/>
      <c r="E25" s="94"/>
      <c r="F25" s="98"/>
      <c r="G25" s="33"/>
      <c r="H25" s="60"/>
      <c r="I25" s="81">
        <f t="shared" si="3"/>
        <v>0</v>
      </c>
      <c r="J25" s="103"/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19" s="1" customFormat="1" ht="12" customHeight="1" thickBot="1" x14ac:dyDescent="0.2">
      <c r="A26" s="131" t="s">
        <v>7</v>
      </c>
      <c r="B26" s="132"/>
      <c r="C26" s="133" t="s">
        <v>50</v>
      </c>
      <c r="D26" s="134"/>
      <c r="E26" s="144"/>
      <c r="F26" s="136"/>
      <c r="G26" s="137"/>
      <c r="H26" s="138"/>
      <c r="I26" s="139">
        <f t="shared" si="3"/>
        <v>0</v>
      </c>
      <c r="J26" s="103"/>
      <c r="K26" s="112"/>
      <c r="L26" s="112"/>
      <c r="M26" s="112"/>
      <c r="N26" s="112"/>
      <c r="O26" s="112"/>
      <c r="P26" s="112"/>
      <c r="Q26" s="112"/>
      <c r="R26" s="112"/>
      <c r="S26" s="112"/>
    </row>
    <row r="27" spans="1:19" s="1" customFormat="1" ht="12" customHeight="1" thickBot="1" x14ac:dyDescent="0.2">
      <c r="A27" s="233" t="s">
        <v>82</v>
      </c>
      <c r="B27" s="234"/>
      <c r="C27" s="234"/>
      <c r="D27" s="161"/>
      <c r="E27" s="161"/>
      <c r="F27" s="161"/>
      <c r="G27" s="161"/>
      <c r="H27" s="161"/>
      <c r="I27" s="162">
        <f>SUM(I18:I26)</f>
        <v>0</v>
      </c>
      <c r="J27" s="162">
        <f>SUM(J18:J26)</f>
        <v>0</v>
      </c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19" ht="12" customHeight="1" thickBot="1" x14ac:dyDescent="0.2">
      <c r="A28" s="290">
        <f>'Year 1'!A28+0.5%</f>
        <v>0.46600000000000003</v>
      </c>
      <c r="B28" s="291"/>
      <c r="C28" s="165" t="s">
        <v>74</v>
      </c>
      <c r="D28" s="166"/>
      <c r="E28" s="166"/>
      <c r="F28" s="166"/>
      <c r="G28" s="166"/>
      <c r="H28" s="167"/>
      <c r="I28" s="163">
        <f>(((I16+I18+I19+I20+I25)*A28))</f>
        <v>0</v>
      </c>
      <c r="J28" s="163">
        <f>((J16+J18+J19+J20+J25)*A28)</f>
        <v>0</v>
      </c>
      <c r="K28" s="213" t="s">
        <v>99</v>
      </c>
    </row>
    <row r="29" spans="1:19" ht="12" customHeight="1" thickBot="1" x14ac:dyDescent="0.2">
      <c r="A29" s="244" t="s">
        <v>83</v>
      </c>
      <c r="B29" s="245"/>
      <c r="C29" s="245"/>
      <c r="D29" s="170"/>
      <c r="E29" s="170"/>
      <c r="F29" s="170"/>
      <c r="G29" s="170"/>
      <c r="H29" s="170"/>
      <c r="I29" s="163">
        <f>I28+I27+I16</f>
        <v>0</v>
      </c>
      <c r="J29" s="163">
        <f>J28+J27+J16</f>
        <v>0</v>
      </c>
    </row>
    <row r="30" spans="1:19" s="3" customFormat="1" ht="12" customHeight="1" x14ac:dyDescent="0.15">
      <c r="A30" s="304" t="s">
        <v>72</v>
      </c>
      <c r="B30" s="305"/>
      <c r="C30" s="305"/>
      <c r="D30" s="305"/>
      <c r="E30" s="305"/>
      <c r="F30" s="305"/>
      <c r="G30" s="305"/>
      <c r="H30" s="305"/>
      <c r="I30" s="229"/>
      <c r="J30" s="198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ht="12" customHeight="1" thickBot="1" x14ac:dyDescent="0.2">
      <c r="A31" s="286"/>
      <c r="B31" s="285"/>
      <c r="C31" s="285"/>
      <c r="D31" s="285"/>
      <c r="E31" s="285"/>
      <c r="F31" s="285"/>
      <c r="G31" s="285"/>
      <c r="H31" s="285"/>
      <c r="I31" s="230"/>
      <c r="J31" s="198"/>
    </row>
    <row r="32" spans="1:19" s="1" customFormat="1" ht="12" customHeight="1" thickBot="1" x14ac:dyDescent="0.2">
      <c r="A32" s="287" t="s">
        <v>0</v>
      </c>
      <c r="B32" s="288"/>
      <c r="C32" s="288"/>
      <c r="D32" s="288"/>
      <c r="E32" s="288"/>
      <c r="F32" s="288"/>
      <c r="G32" s="288"/>
      <c r="H32" s="289"/>
      <c r="I32" s="168"/>
      <c r="J32" s="168"/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19" ht="12" customHeight="1" x14ac:dyDescent="0.15">
      <c r="A33" s="253" t="s">
        <v>69</v>
      </c>
      <c r="B33" s="281"/>
      <c r="C33" s="281"/>
      <c r="D33" s="281"/>
      <c r="E33" s="281"/>
      <c r="F33" s="281"/>
      <c r="G33" s="281"/>
      <c r="H33" s="281"/>
      <c r="I33" s="25"/>
      <c r="J33" s="25"/>
    </row>
    <row r="34" spans="1:19" s="1" customFormat="1" ht="12" customHeight="1" x14ac:dyDescent="0.15">
      <c r="A34" s="15"/>
      <c r="B34" s="264" t="s">
        <v>65</v>
      </c>
      <c r="C34" s="264"/>
      <c r="D34" s="264"/>
      <c r="E34" s="264"/>
      <c r="F34" s="264"/>
      <c r="G34" s="264"/>
      <c r="H34" s="264"/>
      <c r="I34" s="100"/>
      <c r="J34" s="100"/>
      <c r="K34" s="112"/>
      <c r="L34" s="112"/>
      <c r="M34" s="117"/>
      <c r="N34" s="112"/>
      <c r="O34" s="112"/>
      <c r="P34" s="112"/>
      <c r="Q34" s="112"/>
      <c r="R34" s="112"/>
      <c r="S34" s="112"/>
    </row>
    <row r="35" spans="1:19" s="1" customFormat="1" ht="12" customHeight="1" thickBot="1" x14ac:dyDescent="0.2">
      <c r="A35" s="19"/>
      <c r="B35" s="268" t="s">
        <v>66</v>
      </c>
      <c r="C35" s="268"/>
      <c r="D35" s="268"/>
      <c r="E35" s="268"/>
      <c r="F35" s="268"/>
      <c r="G35" s="268"/>
      <c r="H35" s="268"/>
      <c r="I35" s="101"/>
      <c r="J35" s="192"/>
      <c r="K35" s="112"/>
      <c r="L35" s="112"/>
      <c r="M35" s="117"/>
      <c r="N35" s="112"/>
      <c r="O35" s="112"/>
      <c r="P35" s="112"/>
      <c r="Q35" s="112"/>
      <c r="R35" s="112"/>
      <c r="S35" s="112"/>
    </row>
    <row r="36" spans="1:19" s="1" customFormat="1" ht="12" customHeight="1" thickBot="1" x14ac:dyDescent="0.2">
      <c r="A36" s="241" t="s">
        <v>75</v>
      </c>
      <c r="B36" s="242"/>
      <c r="C36" s="242"/>
      <c r="D36" s="242"/>
      <c r="E36" s="242"/>
      <c r="F36" s="242"/>
      <c r="G36" s="242"/>
      <c r="H36" s="243"/>
      <c r="I36" s="180">
        <f>SUM(I34:I35)</f>
        <v>0</v>
      </c>
      <c r="J36" s="193">
        <f>SUM(J34:J35)</f>
        <v>0</v>
      </c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12" customHeight="1" x14ac:dyDescent="0.15">
      <c r="A37" s="238" t="s">
        <v>8</v>
      </c>
      <c r="B37" s="239"/>
      <c r="C37" s="239"/>
      <c r="D37" s="239"/>
      <c r="E37" s="239"/>
      <c r="F37" s="239"/>
      <c r="G37" s="239"/>
      <c r="H37" s="239"/>
      <c r="I37" s="120"/>
      <c r="J37" s="191"/>
      <c r="M37" s="117"/>
    </row>
    <row r="38" spans="1:19" ht="12" customHeight="1" x14ac:dyDescent="0.15">
      <c r="A38" s="17"/>
      <c r="B38" s="7" t="s">
        <v>80</v>
      </c>
      <c r="C38" s="7"/>
      <c r="D38" s="177">
        <v>0</v>
      </c>
      <c r="E38" s="7" t="s">
        <v>78</v>
      </c>
      <c r="F38" s="171">
        <v>0</v>
      </c>
      <c r="G38" s="171" t="s">
        <v>79</v>
      </c>
      <c r="H38" s="7"/>
      <c r="I38" s="119">
        <f>D38*F38</f>
        <v>0</v>
      </c>
      <c r="J38" s="178"/>
    </row>
    <row r="39" spans="1:19" ht="12" customHeight="1" x14ac:dyDescent="0.15">
      <c r="A39" s="16"/>
      <c r="B39" s="270" t="s">
        <v>9</v>
      </c>
      <c r="C39" s="270"/>
      <c r="D39" s="270"/>
      <c r="E39" s="270"/>
      <c r="F39" s="270"/>
      <c r="G39" s="270"/>
      <c r="H39" s="299"/>
      <c r="I39" s="178"/>
      <c r="J39" s="178"/>
      <c r="M39" s="118"/>
    </row>
    <row r="40" spans="1:19" ht="12" customHeight="1" x14ac:dyDescent="0.15">
      <c r="A40" s="17"/>
      <c r="B40" s="264" t="s">
        <v>10</v>
      </c>
      <c r="C40" s="264"/>
      <c r="D40" s="264"/>
      <c r="E40" s="264"/>
      <c r="F40" s="264"/>
      <c r="G40" s="264"/>
      <c r="H40" s="300"/>
      <c r="I40" s="178"/>
      <c r="J40" s="178"/>
    </row>
    <row r="41" spans="1:19" ht="12" customHeight="1" thickBot="1" x14ac:dyDescent="0.2">
      <c r="A41" s="22"/>
      <c r="B41" s="240" t="s">
        <v>11</v>
      </c>
      <c r="C41" s="240"/>
      <c r="D41" s="240"/>
      <c r="E41" s="240"/>
      <c r="F41" s="240"/>
      <c r="G41" s="240"/>
      <c r="H41" s="301"/>
      <c r="I41" s="179"/>
      <c r="J41" s="179"/>
    </row>
    <row r="42" spans="1:19" ht="12" customHeight="1" thickBot="1" x14ac:dyDescent="0.2">
      <c r="A42" s="296" t="s">
        <v>27</v>
      </c>
      <c r="B42" s="297"/>
      <c r="C42" s="297"/>
      <c r="D42" s="297"/>
      <c r="E42" s="297"/>
      <c r="F42" s="297"/>
      <c r="G42" s="297"/>
      <c r="H42" s="298"/>
      <c r="I42" s="181">
        <f>SUM(I38:I41)</f>
        <v>0</v>
      </c>
      <c r="J42" s="181">
        <f>SUM(J38:J41)</f>
        <v>0</v>
      </c>
    </row>
    <row r="43" spans="1:19" ht="12" customHeight="1" x14ac:dyDescent="0.15">
      <c r="A43" s="238" t="s">
        <v>30</v>
      </c>
      <c r="B43" s="239"/>
      <c r="C43" s="239"/>
      <c r="D43" s="239"/>
      <c r="E43" s="239"/>
      <c r="F43" s="239"/>
      <c r="G43" s="239"/>
      <c r="H43" s="239"/>
      <c r="I43" s="25"/>
      <c r="J43" s="25"/>
    </row>
    <row r="44" spans="1:19" ht="12" customHeight="1" x14ac:dyDescent="0.15">
      <c r="A44" s="15"/>
      <c r="B44" s="7" t="s">
        <v>84</v>
      </c>
      <c r="C44" s="7">
        <f>'Year 1'!C44</f>
        <v>0</v>
      </c>
      <c r="D44" s="30" t="s">
        <v>89</v>
      </c>
      <c r="E44" s="231"/>
      <c r="F44" s="231"/>
      <c r="G44" s="231"/>
      <c r="H44" s="232"/>
      <c r="I44" s="172">
        <f>IF(E44+'Year 1'!I44&gt;=25000,25000-'Year 1'!I44,E44)</f>
        <v>0</v>
      </c>
      <c r="J44" s="103"/>
    </row>
    <row r="45" spans="1:19" ht="12" customHeight="1" x14ac:dyDescent="0.15">
      <c r="A45" s="15"/>
      <c r="B45" s="7" t="s">
        <v>85</v>
      </c>
      <c r="C45" s="7">
        <f>'Year 1'!C45</f>
        <v>0</v>
      </c>
      <c r="D45" s="30" t="s">
        <v>89</v>
      </c>
      <c r="E45" s="231"/>
      <c r="F45" s="231"/>
      <c r="G45" s="231"/>
      <c r="H45" s="232"/>
      <c r="I45" s="172">
        <f>IF(E45+'Year 1'!I45&gt;=25000,25000-'Year 1'!I45,E45)</f>
        <v>0</v>
      </c>
      <c r="J45" s="103"/>
    </row>
    <row r="46" spans="1:19" ht="12" customHeight="1" x14ac:dyDescent="0.15">
      <c r="A46" s="15"/>
      <c r="B46" s="7" t="s">
        <v>86</v>
      </c>
      <c r="C46" s="7">
        <f>'Year 1'!C46</f>
        <v>0</v>
      </c>
      <c r="D46" s="30" t="s">
        <v>89</v>
      </c>
      <c r="E46" s="231"/>
      <c r="F46" s="231"/>
      <c r="G46" s="231"/>
      <c r="H46" s="232"/>
      <c r="I46" s="172">
        <f>IF(E46+'Year 1'!I46&gt;=25000,25000-'Year 1'!I46,E46)</f>
        <v>0</v>
      </c>
      <c r="J46" s="103"/>
    </row>
    <row r="47" spans="1:19" ht="12" customHeight="1" x14ac:dyDescent="0.15">
      <c r="A47" s="15"/>
      <c r="B47" s="7" t="s">
        <v>87</v>
      </c>
      <c r="C47" s="7">
        <f>'Year 1'!C47</f>
        <v>0</v>
      </c>
      <c r="D47" s="30" t="s">
        <v>89</v>
      </c>
      <c r="E47" s="231"/>
      <c r="F47" s="231"/>
      <c r="G47" s="231"/>
      <c r="H47" s="232"/>
      <c r="I47" s="172">
        <f>IF(E47+'Year 1'!I47&gt;=25000,25000-'Year 1'!I47,E47)</f>
        <v>0</v>
      </c>
      <c r="J47" s="103"/>
    </row>
    <row r="48" spans="1:19" ht="12" customHeight="1" x14ac:dyDescent="0.15">
      <c r="A48" s="15"/>
      <c r="B48" s="7" t="s">
        <v>88</v>
      </c>
      <c r="C48" s="7">
        <f>'Year 1'!C48</f>
        <v>0</v>
      </c>
      <c r="D48" s="30" t="s">
        <v>89</v>
      </c>
      <c r="E48" s="231"/>
      <c r="F48" s="231"/>
      <c r="G48" s="231"/>
      <c r="H48" s="232"/>
      <c r="I48" s="172">
        <f>IF(E48+'Year 1'!I48&gt;=25000,25000-'Year 1'!I48,E48)</f>
        <v>0</v>
      </c>
      <c r="J48" s="103"/>
    </row>
    <row r="49" spans="1:19" ht="12" customHeight="1" thickBot="1" x14ac:dyDescent="0.2">
      <c r="A49" s="121"/>
      <c r="B49" s="122" t="s">
        <v>38</v>
      </c>
      <c r="C49" s="123"/>
      <c r="D49" s="124"/>
      <c r="E49" s="124"/>
      <c r="F49" s="124"/>
      <c r="G49" s="124"/>
      <c r="H49" s="124"/>
      <c r="I49" s="182">
        <f>SUM(E44:E48)-SUM(I44:I48)</f>
        <v>0</v>
      </c>
      <c r="J49" s="103"/>
    </row>
    <row r="50" spans="1:19" ht="12" customHeight="1" thickBot="1" x14ac:dyDescent="0.2">
      <c r="A50" s="244" t="s">
        <v>29</v>
      </c>
      <c r="B50" s="245"/>
      <c r="C50" s="236"/>
      <c r="D50" s="169"/>
      <c r="E50" s="169"/>
      <c r="F50" s="169"/>
      <c r="G50" s="169"/>
      <c r="H50" s="169"/>
      <c r="I50" s="163">
        <f>SUM(I44:I49)</f>
        <v>0</v>
      </c>
      <c r="J50" s="163">
        <f>SUM(J44:J49)</f>
        <v>0</v>
      </c>
    </row>
    <row r="51" spans="1:19" s="3" customFormat="1" ht="12" customHeight="1" x14ac:dyDescent="0.15">
      <c r="A51" s="253" t="s">
        <v>70</v>
      </c>
      <c r="B51" s="254"/>
      <c r="C51" s="254"/>
      <c r="D51" s="254"/>
      <c r="E51" s="254"/>
      <c r="F51" s="254"/>
      <c r="G51" s="254"/>
      <c r="H51" s="255"/>
      <c r="I51" s="24"/>
      <c r="J51" s="24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ht="12" customHeight="1" x14ac:dyDescent="0.15">
      <c r="A52" s="17"/>
      <c r="B52" s="264" t="s">
        <v>13</v>
      </c>
      <c r="C52" s="264"/>
      <c r="D52" s="264"/>
      <c r="E52" s="264"/>
      <c r="F52" s="264"/>
      <c r="G52" s="264"/>
      <c r="H52" s="264"/>
      <c r="I52" s="103"/>
      <c r="J52" s="103"/>
    </row>
    <row r="53" spans="1:19" ht="12" customHeight="1" x14ac:dyDescent="0.15">
      <c r="A53" s="17"/>
      <c r="B53" s="264" t="s">
        <v>14</v>
      </c>
      <c r="C53" s="264"/>
      <c r="D53" s="264"/>
      <c r="E53" s="264"/>
      <c r="F53" s="264"/>
      <c r="G53" s="264"/>
      <c r="H53" s="264"/>
      <c r="I53" s="103"/>
      <c r="J53" s="103"/>
    </row>
    <row r="54" spans="1:19" ht="12" customHeight="1" x14ac:dyDescent="0.15">
      <c r="A54" s="17"/>
      <c r="B54" s="264" t="s">
        <v>15</v>
      </c>
      <c r="C54" s="264"/>
      <c r="D54" s="264"/>
      <c r="E54" s="264"/>
      <c r="F54" s="264"/>
      <c r="G54" s="264"/>
      <c r="H54" s="264"/>
      <c r="I54" s="103"/>
      <c r="J54" s="103"/>
    </row>
    <row r="55" spans="1:19" ht="12" customHeight="1" x14ac:dyDescent="0.15">
      <c r="A55" s="17"/>
      <c r="B55" s="264" t="s">
        <v>16</v>
      </c>
      <c r="C55" s="264"/>
      <c r="D55" s="264"/>
      <c r="E55" s="264"/>
      <c r="F55" s="264"/>
      <c r="G55" s="264"/>
      <c r="H55" s="264"/>
      <c r="I55" s="103"/>
      <c r="J55" s="103"/>
    </row>
    <row r="56" spans="1:19" ht="12" customHeight="1" x14ac:dyDescent="0.15">
      <c r="A56" s="17"/>
      <c r="B56" s="252" t="s">
        <v>67</v>
      </c>
      <c r="C56" s="252"/>
      <c r="D56" s="252"/>
      <c r="E56" s="252"/>
      <c r="F56" s="252"/>
      <c r="G56" s="252"/>
      <c r="H56" s="252"/>
      <c r="I56" s="103"/>
      <c r="J56" s="103"/>
    </row>
    <row r="57" spans="1:19" ht="12" customHeight="1" thickBot="1" x14ac:dyDescent="0.2">
      <c r="A57" s="22"/>
      <c r="B57" s="240" t="s">
        <v>11</v>
      </c>
      <c r="C57" s="240"/>
      <c r="D57" s="240"/>
      <c r="E57" s="240"/>
      <c r="F57" s="240"/>
      <c r="G57" s="240"/>
      <c r="H57" s="240"/>
      <c r="I57" s="102"/>
      <c r="J57" s="102"/>
    </row>
    <row r="58" spans="1:19" ht="12" customHeight="1" thickBot="1" x14ac:dyDescent="0.2">
      <c r="A58" s="244" t="s">
        <v>17</v>
      </c>
      <c r="B58" s="245"/>
      <c r="C58" s="245"/>
      <c r="D58" s="245"/>
      <c r="E58" s="245"/>
      <c r="F58" s="245"/>
      <c r="G58" s="245"/>
      <c r="H58" s="251"/>
      <c r="I58" s="163">
        <f>SUM(I52:I57)</f>
        <v>0</v>
      </c>
      <c r="J58" s="163">
        <f>SUM(J52:J57)</f>
        <v>0</v>
      </c>
    </row>
    <row r="59" spans="1:19" ht="12" customHeight="1" thickBot="1" x14ac:dyDescent="0.2">
      <c r="A59" s="256" t="s">
        <v>12</v>
      </c>
      <c r="B59" s="257"/>
      <c r="C59" s="257"/>
      <c r="D59" s="257"/>
      <c r="E59" s="257"/>
      <c r="F59" s="257"/>
      <c r="G59" s="257"/>
      <c r="H59" s="257"/>
      <c r="I59" s="159">
        <f>I29+I32+I36+I42+I50+I58</f>
        <v>0</v>
      </c>
      <c r="J59" s="159">
        <f>J29+J32+J36+J42+J50+J58</f>
        <v>0</v>
      </c>
    </row>
    <row r="60" spans="1:19" ht="20.25" customHeight="1" x14ac:dyDescent="0.15">
      <c r="A60" s="258" t="s">
        <v>71</v>
      </c>
      <c r="B60" s="259"/>
      <c r="C60" s="260"/>
      <c r="D60" s="20"/>
      <c r="E60" s="21" t="s">
        <v>1</v>
      </c>
      <c r="F60" s="47" t="s">
        <v>39</v>
      </c>
      <c r="G60" s="12" t="s">
        <v>2</v>
      </c>
      <c r="H60" s="153"/>
      <c r="I60" s="156"/>
      <c r="J60" s="204"/>
    </row>
    <row r="61" spans="1:19" ht="12" customHeight="1" x14ac:dyDescent="0.15">
      <c r="A61" s="261"/>
      <c r="B61" s="262"/>
      <c r="C61" s="263"/>
      <c r="D61" s="2" t="s">
        <v>64</v>
      </c>
      <c r="E61" s="151">
        <v>0.48</v>
      </c>
      <c r="F61" s="82">
        <f>SUM(I59-I56-I49-I32-I42)</f>
        <v>0</v>
      </c>
      <c r="G61" s="82">
        <f>E61*F61</f>
        <v>0</v>
      </c>
      <c r="H61" s="154"/>
      <c r="I61" s="157"/>
      <c r="J61" s="205"/>
    </row>
    <row r="62" spans="1:19" ht="12" customHeight="1" thickBot="1" x14ac:dyDescent="0.2">
      <c r="A62" s="248" t="s">
        <v>62</v>
      </c>
      <c r="B62" s="249"/>
      <c r="C62" s="250"/>
      <c r="D62" s="189" t="s">
        <v>91</v>
      </c>
      <c r="E62" s="190">
        <v>0.48</v>
      </c>
      <c r="F62" s="82">
        <f>SUM(J59-J56-J49-J42-J32)</f>
        <v>0</v>
      </c>
      <c r="G62" s="82">
        <f>E62*F62</f>
        <v>0</v>
      </c>
      <c r="H62" s="154"/>
      <c r="I62" s="211">
        <f>G61</f>
        <v>0</v>
      </c>
      <c r="J62" s="210">
        <f>G62</f>
        <v>0</v>
      </c>
      <c r="L62" s="113"/>
    </row>
    <row r="63" spans="1:19" ht="12" customHeight="1" thickBot="1" x14ac:dyDescent="0.2">
      <c r="A63" s="256" t="s">
        <v>63</v>
      </c>
      <c r="B63" s="257"/>
      <c r="C63" s="257"/>
      <c r="D63" s="257"/>
      <c r="E63" s="257"/>
      <c r="F63" s="257"/>
      <c r="G63" s="257"/>
      <c r="H63" s="257"/>
      <c r="I63" s="159">
        <f>I59+I62</f>
        <v>0</v>
      </c>
      <c r="J63" s="159">
        <f>J59+J62</f>
        <v>0</v>
      </c>
      <c r="L63" s="113"/>
    </row>
    <row r="64" spans="1:19" ht="11.25" customHeight="1" x14ac:dyDescent="0.15">
      <c r="A64" s="265" t="s">
        <v>76</v>
      </c>
      <c r="B64" s="266"/>
      <c r="C64" s="266"/>
      <c r="D64" s="266"/>
      <c r="E64" s="266"/>
      <c r="F64" s="266"/>
      <c r="G64" s="266"/>
      <c r="H64" s="266"/>
      <c r="I64" s="85"/>
      <c r="J64" s="85" t="str">
        <f>'Year 1'!J64</f>
        <v>rev 7.14.22</v>
      </c>
      <c r="L64" s="113"/>
    </row>
    <row r="65" spans="12:12" x14ac:dyDescent="0.15">
      <c r="L65" s="113"/>
    </row>
  </sheetData>
  <sheetProtection sheet="1" objects="1" scenarios="1"/>
  <mergeCells count="55">
    <mergeCell ref="J3:J4"/>
    <mergeCell ref="I3:I4"/>
    <mergeCell ref="B4:C4"/>
    <mergeCell ref="B10:C10"/>
    <mergeCell ref="A1:H1"/>
    <mergeCell ref="A2:H2"/>
    <mergeCell ref="A3:C3"/>
    <mergeCell ref="F3:H3"/>
    <mergeCell ref="B5:C5"/>
    <mergeCell ref="B6:C6"/>
    <mergeCell ref="B7:C7"/>
    <mergeCell ref="B8:C8"/>
    <mergeCell ref="B9:C9"/>
    <mergeCell ref="A16:H16"/>
    <mergeCell ref="A17:C17"/>
    <mergeCell ref="A27:C27"/>
    <mergeCell ref="A30:H31"/>
    <mergeCell ref="A28:B28"/>
    <mergeCell ref="A29:C29"/>
    <mergeCell ref="B11:C11"/>
    <mergeCell ref="B12:C12"/>
    <mergeCell ref="B13:C13"/>
    <mergeCell ref="B14:C14"/>
    <mergeCell ref="B15:C15"/>
    <mergeCell ref="I30:I31"/>
    <mergeCell ref="A33:H33"/>
    <mergeCell ref="B34:H34"/>
    <mergeCell ref="B35:H35"/>
    <mergeCell ref="A37:H37"/>
    <mergeCell ref="B39:H39"/>
    <mergeCell ref="B40:H40"/>
    <mergeCell ref="B41:H41"/>
    <mergeCell ref="A32:H32"/>
    <mergeCell ref="A36:H36"/>
    <mergeCell ref="A64:H64"/>
    <mergeCell ref="B54:H54"/>
    <mergeCell ref="A42:H42"/>
    <mergeCell ref="A43:H43"/>
    <mergeCell ref="E44:H44"/>
    <mergeCell ref="E45:H45"/>
    <mergeCell ref="E46:H46"/>
    <mergeCell ref="E47:H47"/>
    <mergeCell ref="E48:H48"/>
    <mergeCell ref="A50:C50"/>
    <mergeCell ref="A51:H51"/>
    <mergeCell ref="B52:H52"/>
    <mergeCell ref="B53:H53"/>
    <mergeCell ref="A62:C62"/>
    <mergeCell ref="A63:H63"/>
    <mergeCell ref="B55:H55"/>
    <mergeCell ref="B56:H56"/>
    <mergeCell ref="B57:H57"/>
    <mergeCell ref="A58:H58"/>
    <mergeCell ref="A59:H59"/>
    <mergeCell ref="A60:C61"/>
  </mergeCells>
  <printOptions horizontalCentered="1"/>
  <pageMargins left="0.5" right="0.5" top="0.4" bottom="0.25" header="0.5" footer="0.5"/>
  <pageSetup scale="92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S65"/>
  <sheetViews>
    <sheetView showZeros="0" zoomScale="140" zoomScaleNormal="140" workbookViewId="0">
      <selection activeCell="M27" sqref="M27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0" width="9.28515625" style="114" customWidth="1"/>
    <col min="11" max="19" width="9.140625" style="114"/>
    <col min="20" max="16384" width="9.140625" style="2"/>
  </cols>
  <sheetData>
    <row r="1" spans="1:19" s="8" customFormat="1" ht="12.95" customHeight="1" x14ac:dyDescent="0.2">
      <c r="A1" s="308" t="str">
        <f>'Year 1'!A1:H1</f>
        <v xml:space="preserve">SPONSOR: </v>
      </c>
      <c r="B1" s="308"/>
      <c r="C1" s="308"/>
      <c r="D1" s="308"/>
      <c r="E1" s="308"/>
      <c r="F1" s="308"/>
      <c r="G1" s="308"/>
      <c r="H1" s="308"/>
      <c r="I1" s="31" t="s">
        <v>43</v>
      </c>
      <c r="J1" s="184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8" customFormat="1" ht="12.75" customHeight="1" thickBot="1" x14ac:dyDescent="0.25">
      <c r="A2" s="309" t="str">
        <f>'Year 1'!A2:H2</f>
        <v xml:space="preserve">PRINCIPAL INVESTIGATOR:  </v>
      </c>
      <c r="B2" s="309"/>
      <c r="C2" s="309"/>
      <c r="D2" s="309"/>
      <c r="E2" s="309"/>
      <c r="F2" s="309"/>
      <c r="G2" s="309"/>
      <c r="H2" s="309"/>
      <c r="I2" s="29"/>
      <c r="J2" s="184"/>
      <c r="K2" s="110"/>
      <c r="L2" s="110"/>
      <c r="M2" s="110"/>
      <c r="N2" s="110"/>
      <c r="O2" s="110"/>
      <c r="P2" s="110"/>
      <c r="Q2" s="110"/>
      <c r="R2" s="110"/>
      <c r="S2" s="110"/>
    </row>
    <row r="3" spans="1:19" s="3" customFormat="1" ht="12" customHeight="1" x14ac:dyDescent="0.15">
      <c r="A3" s="271" t="s">
        <v>24</v>
      </c>
      <c r="B3" s="310"/>
      <c r="C3" s="310"/>
      <c r="D3" s="27" t="s">
        <v>5</v>
      </c>
      <c r="E3" s="26" t="s">
        <v>6</v>
      </c>
      <c r="F3" s="311" t="s">
        <v>25</v>
      </c>
      <c r="G3" s="312"/>
      <c r="H3" s="313"/>
      <c r="I3" s="292" t="s">
        <v>26</v>
      </c>
      <c r="J3" s="274" t="s">
        <v>90</v>
      </c>
      <c r="K3" s="111"/>
      <c r="L3" s="111"/>
      <c r="M3" s="111"/>
      <c r="N3" s="111"/>
      <c r="O3" s="111"/>
      <c r="P3" s="111"/>
      <c r="Q3" s="111"/>
      <c r="R3" s="111"/>
      <c r="S3" s="111"/>
    </row>
    <row r="4" spans="1:19" s="1" customFormat="1" ht="19.5" customHeight="1" thickBot="1" x14ac:dyDescent="0.2">
      <c r="A4" s="18"/>
      <c r="B4" s="282" t="s">
        <v>33</v>
      </c>
      <c r="C4" s="283"/>
      <c r="D4" s="37"/>
      <c r="E4" s="38"/>
      <c r="F4" s="39" t="s">
        <v>59</v>
      </c>
      <c r="G4" s="40" t="s">
        <v>60</v>
      </c>
      <c r="H4" s="56" t="s">
        <v>35</v>
      </c>
      <c r="I4" s="293"/>
      <c r="J4" s="275"/>
      <c r="K4" s="112"/>
      <c r="L4" s="112"/>
      <c r="M4" s="112"/>
      <c r="N4" s="112"/>
      <c r="O4" s="112"/>
      <c r="P4" s="112"/>
      <c r="Q4" s="112"/>
      <c r="R4" s="112"/>
      <c r="S4" s="112"/>
    </row>
    <row r="5" spans="1:19" s="1" customFormat="1" ht="12" customHeight="1" x14ac:dyDescent="0.15">
      <c r="A5" s="35" t="s">
        <v>41</v>
      </c>
      <c r="B5" s="302">
        <f>'Year 1'!B5</f>
        <v>0</v>
      </c>
      <c r="C5" s="302"/>
      <c r="D5" s="106">
        <f>'Year 2'!D5*1.03</f>
        <v>0</v>
      </c>
      <c r="E5" s="75">
        <f t="shared" ref="E5:E10" si="0">D5/9</f>
        <v>0</v>
      </c>
      <c r="F5" s="36"/>
      <c r="G5" s="86"/>
      <c r="H5" s="87"/>
      <c r="I5" s="63">
        <f>(E5*H5)</f>
        <v>0</v>
      </c>
      <c r="J5" s="207">
        <f>SUM(G5*D5)</f>
        <v>0</v>
      </c>
      <c r="K5" s="112"/>
      <c r="L5" s="112"/>
      <c r="M5" s="112"/>
      <c r="N5" s="112"/>
      <c r="O5" s="112"/>
      <c r="P5" s="112"/>
      <c r="Q5" s="112"/>
      <c r="R5" s="112"/>
      <c r="S5" s="112"/>
    </row>
    <row r="6" spans="1:19" s="1" customFormat="1" ht="12" customHeight="1" x14ac:dyDescent="0.15">
      <c r="A6" s="13" t="s">
        <v>42</v>
      </c>
      <c r="B6" s="302">
        <f>'Year 1'!B6</f>
        <v>0</v>
      </c>
      <c r="C6" s="302"/>
      <c r="D6" s="106">
        <f>'Year 2'!D6*1.03</f>
        <v>0</v>
      </c>
      <c r="E6" s="76">
        <f t="shared" si="0"/>
        <v>0</v>
      </c>
      <c r="F6" s="32"/>
      <c r="G6" s="88"/>
      <c r="H6" s="89"/>
      <c r="I6" s="63">
        <f t="shared" ref="I6:I10" si="1">(E6*H6)</f>
        <v>0</v>
      </c>
      <c r="J6" s="208">
        <f t="shared" ref="J6:J9" si="2">SUM(G6*D6)</f>
        <v>0</v>
      </c>
      <c r="K6" s="112"/>
      <c r="L6" s="112"/>
      <c r="M6" s="112"/>
      <c r="N6" s="112"/>
      <c r="O6" s="112"/>
      <c r="P6" s="112"/>
      <c r="Q6" s="112"/>
      <c r="R6" s="112"/>
      <c r="S6" s="112"/>
    </row>
    <row r="7" spans="1:19" s="1" customFormat="1" ht="12" customHeight="1" x14ac:dyDescent="0.15">
      <c r="A7" s="13" t="s">
        <v>21</v>
      </c>
      <c r="B7" s="302">
        <f>'Year 1'!B7</f>
        <v>0</v>
      </c>
      <c r="C7" s="302"/>
      <c r="D7" s="106">
        <f>'Year 2'!D7*1.03</f>
        <v>0</v>
      </c>
      <c r="E7" s="76">
        <f t="shared" si="0"/>
        <v>0</v>
      </c>
      <c r="F7" s="32"/>
      <c r="G7" s="88"/>
      <c r="H7" s="89"/>
      <c r="I7" s="63">
        <f t="shared" si="1"/>
        <v>0</v>
      </c>
      <c r="J7" s="208">
        <f t="shared" si="2"/>
        <v>0</v>
      </c>
      <c r="K7" s="112"/>
      <c r="L7" s="112"/>
      <c r="M7" s="112"/>
      <c r="N7" s="112"/>
      <c r="O7" s="112"/>
      <c r="P7" s="112"/>
      <c r="Q7" s="112"/>
      <c r="R7" s="112"/>
      <c r="S7" s="112"/>
    </row>
    <row r="8" spans="1:19" s="1" customFormat="1" ht="12" customHeight="1" x14ac:dyDescent="0.15">
      <c r="A8" s="13" t="s">
        <v>22</v>
      </c>
      <c r="B8" s="302">
        <f>'Year 1'!B8</f>
        <v>0</v>
      </c>
      <c r="C8" s="302"/>
      <c r="D8" s="106">
        <f>'Year 2'!D8*1.03</f>
        <v>0</v>
      </c>
      <c r="E8" s="76">
        <f t="shared" si="0"/>
        <v>0</v>
      </c>
      <c r="F8" s="32"/>
      <c r="G8" s="88"/>
      <c r="H8" s="89"/>
      <c r="I8" s="63">
        <f t="shared" si="1"/>
        <v>0</v>
      </c>
      <c r="J8" s="208">
        <f t="shared" si="2"/>
        <v>0</v>
      </c>
      <c r="K8" s="112"/>
      <c r="L8" s="112"/>
      <c r="M8" s="112"/>
      <c r="N8" s="112"/>
      <c r="O8" s="112"/>
      <c r="P8" s="112"/>
      <c r="Q8" s="112"/>
      <c r="R8" s="112"/>
      <c r="S8" s="112"/>
    </row>
    <row r="9" spans="1:19" s="1" customFormat="1" ht="12" customHeight="1" x14ac:dyDescent="0.15">
      <c r="A9" s="13" t="s">
        <v>23</v>
      </c>
      <c r="B9" s="316">
        <f>'Year 1'!B9</f>
        <v>0</v>
      </c>
      <c r="C9" s="302"/>
      <c r="D9" s="106">
        <f>'Year 2'!D9*1.03</f>
        <v>0</v>
      </c>
      <c r="E9" s="76">
        <f t="shared" si="0"/>
        <v>0</v>
      </c>
      <c r="F9" s="32"/>
      <c r="G9" s="88"/>
      <c r="H9" s="89"/>
      <c r="I9" s="63">
        <f t="shared" si="1"/>
        <v>0</v>
      </c>
      <c r="J9" s="208">
        <f t="shared" si="2"/>
        <v>0</v>
      </c>
      <c r="K9" s="112"/>
      <c r="L9" s="112"/>
      <c r="M9" s="112"/>
      <c r="N9" s="112"/>
      <c r="O9" s="112"/>
      <c r="P9" s="112"/>
      <c r="Q9" s="112"/>
      <c r="R9" s="112"/>
      <c r="S9" s="112"/>
    </row>
    <row r="10" spans="1:19" s="1" customFormat="1" ht="12" customHeight="1" x14ac:dyDescent="0.15">
      <c r="A10" s="13" t="s">
        <v>28</v>
      </c>
      <c r="B10" s="316">
        <f>'Year 1'!B10</f>
        <v>0</v>
      </c>
      <c r="C10" s="302"/>
      <c r="D10" s="106">
        <f>'Year 2'!D10*1.03</f>
        <v>0</v>
      </c>
      <c r="E10" s="76">
        <f t="shared" si="0"/>
        <v>0</v>
      </c>
      <c r="F10" s="32"/>
      <c r="G10" s="88"/>
      <c r="H10" s="89"/>
      <c r="I10" s="63">
        <f t="shared" si="1"/>
        <v>0</v>
      </c>
      <c r="J10" s="208">
        <f>SUM(G10*D10)</f>
        <v>0</v>
      </c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s="1" customFormat="1" ht="12" customHeight="1" thickBot="1" x14ac:dyDescent="0.2">
      <c r="A11" s="18"/>
      <c r="B11" s="246" t="s">
        <v>32</v>
      </c>
      <c r="C11" s="247"/>
      <c r="D11" s="107"/>
      <c r="E11" s="43"/>
      <c r="F11" s="37"/>
      <c r="G11" s="44"/>
      <c r="H11" s="58"/>
      <c r="I11" s="64"/>
      <c r="J11" s="195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s="1" customFormat="1" ht="12" customHeight="1" x14ac:dyDescent="0.15">
      <c r="A12" s="35" t="s">
        <v>19</v>
      </c>
      <c r="B12" s="302">
        <f>'Year 1'!B12</f>
        <v>0</v>
      </c>
      <c r="C12" s="302"/>
      <c r="D12" s="106">
        <f>'Year 2'!D12*1.03</f>
        <v>0</v>
      </c>
      <c r="E12" s="75">
        <f>D12/12</f>
        <v>0</v>
      </c>
      <c r="F12" s="90"/>
      <c r="G12" s="41"/>
      <c r="H12" s="59"/>
      <c r="I12" s="65">
        <f>(D12*F12)</f>
        <v>0</v>
      </c>
      <c r="J12" s="185"/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s="1" customFormat="1" ht="12" customHeight="1" x14ac:dyDescent="0.15">
      <c r="A13" s="13" t="s">
        <v>20</v>
      </c>
      <c r="B13" s="302">
        <f>'Year 1'!B13</f>
        <v>0</v>
      </c>
      <c r="C13" s="302"/>
      <c r="D13" s="106">
        <f>'Year 2'!D13*1.03</f>
        <v>0</v>
      </c>
      <c r="E13" s="76">
        <f>D13/12</f>
        <v>0</v>
      </c>
      <c r="F13" s="91"/>
      <c r="G13" s="33"/>
      <c r="H13" s="60"/>
      <c r="I13" s="65">
        <f>D13*F13+(D13*G13)+(E13*H13)</f>
        <v>0</v>
      </c>
      <c r="J13" s="185"/>
      <c r="K13" s="112"/>
      <c r="L13" s="112"/>
      <c r="M13" s="112"/>
      <c r="N13" s="112"/>
      <c r="O13" s="112"/>
      <c r="P13" s="112"/>
      <c r="Q13" s="112"/>
      <c r="R13" s="112"/>
      <c r="S13" s="112"/>
    </row>
    <row r="14" spans="1:19" s="1" customFormat="1" ht="12" customHeight="1" x14ac:dyDescent="0.15">
      <c r="A14" s="13" t="s">
        <v>34</v>
      </c>
      <c r="B14" s="302">
        <f>'Year 1'!B14</f>
        <v>0</v>
      </c>
      <c r="C14" s="302"/>
      <c r="D14" s="106">
        <f>'Year 2'!D14*1.03</f>
        <v>0</v>
      </c>
      <c r="E14" s="76">
        <f>D14/12</f>
        <v>0</v>
      </c>
      <c r="F14" s="91"/>
      <c r="G14" s="33"/>
      <c r="H14" s="60"/>
      <c r="I14" s="65">
        <f>D14*F14+(D14*G14)+(E14*H14)</f>
        <v>0</v>
      </c>
      <c r="J14" s="185"/>
      <c r="K14" s="112"/>
      <c r="L14" s="112"/>
      <c r="M14" s="112"/>
      <c r="N14" s="112"/>
      <c r="O14" s="112"/>
      <c r="P14" s="112"/>
      <c r="Q14" s="112"/>
      <c r="R14" s="112"/>
      <c r="S14" s="112"/>
    </row>
    <row r="15" spans="1:19" s="1" customFormat="1" ht="12" customHeight="1" thickBot="1" x14ac:dyDescent="0.2">
      <c r="A15" s="22" t="s">
        <v>22</v>
      </c>
      <c r="B15" s="303">
        <f>'Year 1'!B15</f>
        <v>0</v>
      </c>
      <c r="C15" s="303"/>
      <c r="D15" s="106">
        <f>'Year 2'!D15*1.03</f>
        <v>0</v>
      </c>
      <c r="E15" s="126">
        <f>D15/12</f>
        <v>0</v>
      </c>
      <c r="F15" s="127"/>
      <c r="G15" s="128"/>
      <c r="H15" s="129"/>
      <c r="I15" s="130">
        <f>D15*F15+(D15*G15)+(E15*H15)</f>
        <v>0</v>
      </c>
      <c r="J15" s="192"/>
      <c r="K15" s="112"/>
      <c r="L15" s="112"/>
      <c r="M15" s="112"/>
      <c r="N15" s="112"/>
      <c r="O15" s="112"/>
      <c r="P15" s="112"/>
      <c r="Q15" s="112"/>
      <c r="R15" s="112"/>
      <c r="S15" s="112"/>
    </row>
    <row r="16" spans="1:19" s="1" customFormat="1" ht="12" customHeight="1" thickBot="1" x14ac:dyDescent="0.2">
      <c r="A16" s="233" t="s">
        <v>18</v>
      </c>
      <c r="B16" s="234"/>
      <c r="C16" s="234"/>
      <c r="D16" s="234"/>
      <c r="E16" s="234"/>
      <c r="F16" s="234"/>
      <c r="G16" s="234"/>
      <c r="H16" s="234"/>
      <c r="I16" s="140">
        <f>SUM(I5:I15)</f>
        <v>0</v>
      </c>
      <c r="J16" s="209">
        <f>SUM(J5:J15)</f>
        <v>0</v>
      </c>
      <c r="K16" s="112"/>
      <c r="L16" s="112"/>
      <c r="M16" s="112"/>
      <c r="N16" s="112"/>
      <c r="O16" s="112"/>
      <c r="P16" s="112"/>
      <c r="Q16" s="112"/>
      <c r="R16" s="112"/>
      <c r="S16" s="112"/>
    </row>
    <row r="17" spans="1:19" ht="21.75" customHeight="1" thickBot="1" x14ac:dyDescent="0.2">
      <c r="A17" s="253" t="s">
        <v>58</v>
      </c>
      <c r="B17" s="281"/>
      <c r="C17" s="281"/>
      <c r="D17" s="73"/>
      <c r="E17" s="55"/>
      <c r="F17" s="52" t="s">
        <v>36</v>
      </c>
      <c r="G17" s="46" t="s">
        <v>37</v>
      </c>
      <c r="H17" s="61" t="s">
        <v>35</v>
      </c>
      <c r="I17" s="23"/>
      <c r="J17" s="186"/>
    </row>
    <row r="18" spans="1:19" ht="12" customHeight="1" x14ac:dyDescent="0.15">
      <c r="A18" s="14" t="s">
        <v>7</v>
      </c>
      <c r="B18" s="92"/>
      <c r="C18" s="7" t="s">
        <v>93</v>
      </c>
      <c r="D18" s="83"/>
      <c r="E18" s="45">
        <f>D18/12</f>
        <v>0</v>
      </c>
      <c r="F18" s="95"/>
      <c r="G18" s="96"/>
      <c r="H18" s="97"/>
      <c r="I18" s="81">
        <f>SUM(B18*E18*F18)+(B18*E18*G18)+(B18*E18*H18)</f>
        <v>0</v>
      </c>
      <c r="J18" s="103"/>
    </row>
    <row r="19" spans="1:19" ht="12" customHeight="1" x14ac:dyDescent="0.15">
      <c r="A19" s="14" t="s">
        <v>7</v>
      </c>
      <c r="B19" s="92"/>
      <c r="C19" s="7" t="s">
        <v>94</v>
      </c>
      <c r="D19" s="83"/>
      <c r="E19" s="45">
        <f>D19/12</f>
        <v>0</v>
      </c>
      <c r="F19" s="215"/>
      <c r="G19" s="216"/>
      <c r="H19" s="87"/>
      <c r="I19" s="81">
        <f>SUM(B19*E19*F19)+(B19*E19*G19)+(B19*E19*H19)</f>
        <v>0</v>
      </c>
      <c r="J19" s="103"/>
    </row>
    <row r="20" spans="1:19" ht="12" customHeight="1" x14ac:dyDescent="0.15">
      <c r="A20" s="14" t="s">
        <v>7</v>
      </c>
      <c r="B20" s="92"/>
      <c r="C20" s="7" t="s">
        <v>4</v>
      </c>
      <c r="D20" s="83"/>
      <c r="E20" s="45">
        <f>D20/12</f>
        <v>0</v>
      </c>
      <c r="F20" s="98"/>
      <c r="G20" s="99"/>
      <c r="H20" s="89"/>
      <c r="I20" s="81">
        <f t="shared" ref="I20:I26" si="3">SUM(B20*E20*F20)+(B20*E20*G20)+(B20*E20*H20)</f>
        <v>0</v>
      </c>
      <c r="J20" s="103"/>
    </row>
    <row r="21" spans="1:19" s="1" customFormat="1" ht="12" customHeight="1" x14ac:dyDescent="0.15">
      <c r="A21" s="14" t="s">
        <v>7</v>
      </c>
      <c r="B21" s="92"/>
      <c r="C21" s="7" t="s">
        <v>95</v>
      </c>
      <c r="D21" s="84"/>
      <c r="E21" s="94"/>
      <c r="F21" s="32"/>
      <c r="G21" s="99"/>
      <c r="H21" s="89"/>
      <c r="I21" s="81">
        <f t="shared" si="3"/>
        <v>0</v>
      </c>
      <c r="J21" s="103"/>
      <c r="K21" s="115"/>
      <c r="L21" s="112"/>
      <c r="M21" s="112"/>
      <c r="N21" s="112"/>
      <c r="O21" s="112"/>
      <c r="P21" s="112"/>
      <c r="Q21" s="112"/>
      <c r="R21" s="112"/>
      <c r="S21" s="112"/>
    </row>
    <row r="22" spans="1:19" s="1" customFormat="1" ht="12" customHeight="1" x14ac:dyDescent="0.15">
      <c r="A22" s="14" t="s">
        <v>7</v>
      </c>
      <c r="B22" s="92"/>
      <c r="C22" s="7" t="s">
        <v>96</v>
      </c>
      <c r="D22" s="84"/>
      <c r="E22" s="94"/>
      <c r="F22" s="32"/>
      <c r="G22" s="99"/>
      <c r="H22" s="89"/>
      <c r="I22" s="81">
        <f t="shared" si="3"/>
        <v>0</v>
      </c>
      <c r="J22" s="103"/>
      <c r="K22" s="115"/>
      <c r="L22" s="112"/>
      <c r="M22" s="112"/>
      <c r="N22" s="112"/>
      <c r="O22" s="112"/>
      <c r="P22" s="112"/>
      <c r="Q22" s="112"/>
      <c r="R22" s="112"/>
      <c r="S22" s="112"/>
    </row>
    <row r="23" spans="1:19" s="1" customFormat="1" ht="12" customHeight="1" x14ac:dyDescent="0.15">
      <c r="A23" s="14" t="s">
        <v>7</v>
      </c>
      <c r="B23" s="92"/>
      <c r="C23" s="7" t="s">
        <v>97</v>
      </c>
      <c r="D23" s="84"/>
      <c r="E23" s="94"/>
      <c r="F23" s="32"/>
      <c r="G23" s="99"/>
      <c r="H23" s="89"/>
      <c r="I23" s="81">
        <f t="shared" si="3"/>
        <v>0</v>
      </c>
      <c r="J23" s="103"/>
      <c r="K23" s="112"/>
      <c r="L23" s="112"/>
      <c r="M23" s="112"/>
      <c r="N23" s="112"/>
      <c r="O23" s="112"/>
      <c r="P23" s="112"/>
      <c r="Q23" s="112"/>
      <c r="R23" s="112"/>
      <c r="S23" s="112"/>
    </row>
    <row r="24" spans="1:19" s="1" customFormat="1" ht="12" customHeight="1" x14ac:dyDescent="0.15">
      <c r="A24" s="14" t="s">
        <v>7</v>
      </c>
      <c r="B24" s="92"/>
      <c r="C24" s="7" t="s">
        <v>3</v>
      </c>
      <c r="D24" s="84"/>
      <c r="E24" s="94"/>
      <c r="F24" s="32"/>
      <c r="G24" s="99"/>
      <c r="H24" s="89"/>
      <c r="I24" s="81">
        <f t="shared" si="3"/>
        <v>0</v>
      </c>
      <c r="J24" s="103"/>
      <c r="K24" s="112"/>
      <c r="L24" s="112"/>
      <c r="M24" s="112"/>
      <c r="N24" s="112"/>
      <c r="O24" s="112"/>
      <c r="P24" s="112"/>
      <c r="Q24" s="112"/>
      <c r="R24" s="112"/>
      <c r="S24" s="112"/>
    </row>
    <row r="25" spans="1:19" s="1" customFormat="1" ht="12" customHeight="1" x14ac:dyDescent="0.15">
      <c r="A25" s="14" t="s">
        <v>7</v>
      </c>
      <c r="B25" s="92"/>
      <c r="C25" s="7" t="s">
        <v>49</v>
      </c>
      <c r="D25" s="84"/>
      <c r="E25" s="94"/>
      <c r="F25" s="98"/>
      <c r="G25" s="33"/>
      <c r="H25" s="60"/>
      <c r="I25" s="81">
        <f t="shared" si="3"/>
        <v>0</v>
      </c>
      <c r="J25" s="103"/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19" s="1" customFormat="1" ht="12" customHeight="1" thickBot="1" x14ac:dyDescent="0.2">
      <c r="A26" s="131" t="s">
        <v>7</v>
      </c>
      <c r="B26" s="132"/>
      <c r="C26" s="133" t="s">
        <v>50</v>
      </c>
      <c r="D26" s="134"/>
      <c r="E26" s="144"/>
      <c r="F26" s="136"/>
      <c r="G26" s="137"/>
      <c r="H26" s="138"/>
      <c r="I26" s="139">
        <f t="shared" si="3"/>
        <v>0</v>
      </c>
      <c r="J26" s="103"/>
      <c r="K26" s="112"/>
      <c r="L26" s="112"/>
      <c r="M26" s="112"/>
      <c r="N26" s="112"/>
      <c r="O26" s="112"/>
      <c r="P26" s="112"/>
      <c r="Q26" s="112"/>
      <c r="R26" s="112"/>
      <c r="S26" s="112"/>
    </row>
    <row r="27" spans="1:19" s="1" customFormat="1" ht="12" customHeight="1" thickBot="1" x14ac:dyDescent="0.2">
      <c r="A27" s="233" t="s">
        <v>82</v>
      </c>
      <c r="B27" s="234"/>
      <c r="C27" s="234"/>
      <c r="D27" s="161"/>
      <c r="E27" s="161"/>
      <c r="F27" s="161"/>
      <c r="G27" s="161"/>
      <c r="H27" s="161"/>
      <c r="I27" s="162">
        <f>SUM(I18:I26)</f>
        <v>0</v>
      </c>
      <c r="J27" s="162">
        <f>SUM(J18:J26)</f>
        <v>0</v>
      </c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19" ht="12" customHeight="1" thickBot="1" x14ac:dyDescent="0.2">
      <c r="A28" s="290">
        <f>'Year 2'!A28+0.5%</f>
        <v>0.47099999999999997</v>
      </c>
      <c r="B28" s="291"/>
      <c r="C28" s="165" t="s">
        <v>74</v>
      </c>
      <c r="D28" s="166"/>
      <c r="E28" s="166"/>
      <c r="F28" s="166"/>
      <c r="G28" s="166"/>
      <c r="H28" s="167"/>
      <c r="I28" s="163">
        <f>(((I16+I18+I19+I20+I25)*A28))</f>
        <v>0</v>
      </c>
      <c r="J28" s="163">
        <f>((J16+J18+J19+J20+J25)*A28)</f>
        <v>0</v>
      </c>
    </row>
    <row r="29" spans="1:19" ht="12" customHeight="1" thickBot="1" x14ac:dyDescent="0.2">
      <c r="A29" s="244" t="s">
        <v>83</v>
      </c>
      <c r="B29" s="245"/>
      <c r="C29" s="245"/>
      <c r="D29" s="170"/>
      <c r="E29" s="170"/>
      <c r="F29" s="170"/>
      <c r="G29" s="170"/>
      <c r="H29" s="170"/>
      <c r="I29" s="163">
        <f>I28+I27+I16</f>
        <v>0</v>
      </c>
      <c r="J29" s="163">
        <f>J28+J27+J16</f>
        <v>0</v>
      </c>
    </row>
    <row r="30" spans="1:19" s="3" customFormat="1" ht="12" customHeight="1" x14ac:dyDescent="0.15">
      <c r="A30" s="304" t="s">
        <v>72</v>
      </c>
      <c r="B30" s="305"/>
      <c r="C30" s="305"/>
      <c r="D30" s="305"/>
      <c r="E30" s="305"/>
      <c r="F30" s="305"/>
      <c r="G30" s="305"/>
      <c r="H30" s="305"/>
      <c r="I30" s="229"/>
      <c r="J30" s="198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ht="12" customHeight="1" thickBot="1" x14ac:dyDescent="0.2">
      <c r="A31" s="286"/>
      <c r="B31" s="285"/>
      <c r="C31" s="285"/>
      <c r="D31" s="285"/>
      <c r="E31" s="285"/>
      <c r="F31" s="285"/>
      <c r="G31" s="285"/>
      <c r="H31" s="285"/>
      <c r="I31" s="230"/>
      <c r="J31" s="198"/>
    </row>
    <row r="32" spans="1:19" s="1" customFormat="1" ht="12" customHeight="1" thickBot="1" x14ac:dyDescent="0.2">
      <c r="A32" s="287" t="s">
        <v>0</v>
      </c>
      <c r="B32" s="288"/>
      <c r="C32" s="288"/>
      <c r="D32" s="288"/>
      <c r="E32" s="288"/>
      <c r="F32" s="288"/>
      <c r="G32" s="288"/>
      <c r="H32" s="289"/>
      <c r="I32" s="168"/>
      <c r="J32" s="168"/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19" ht="12" customHeight="1" x14ac:dyDescent="0.15">
      <c r="A33" s="253" t="s">
        <v>69</v>
      </c>
      <c r="B33" s="281"/>
      <c r="C33" s="281"/>
      <c r="D33" s="281"/>
      <c r="E33" s="281"/>
      <c r="F33" s="281"/>
      <c r="G33" s="281"/>
      <c r="H33" s="281"/>
      <c r="I33" s="25"/>
      <c r="J33" s="25"/>
    </row>
    <row r="34" spans="1:19" s="1" customFormat="1" ht="12" customHeight="1" x14ac:dyDescent="0.15">
      <c r="A34" s="15"/>
      <c r="B34" s="264" t="s">
        <v>65</v>
      </c>
      <c r="C34" s="264"/>
      <c r="D34" s="264"/>
      <c r="E34" s="264"/>
      <c r="F34" s="264"/>
      <c r="G34" s="264"/>
      <c r="H34" s="264"/>
      <c r="I34" s="100"/>
      <c r="J34" s="100"/>
      <c r="K34" s="112"/>
      <c r="L34" s="112"/>
      <c r="M34" s="117"/>
      <c r="N34" s="112"/>
      <c r="O34" s="112"/>
      <c r="P34" s="112"/>
      <c r="Q34" s="112"/>
      <c r="R34" s="112"/>
      <c r="S34" s="112"/>
    </row>
    <row r="35" spans="1:19" s="1" customFormat="1" ht="12" customHeight="1" thickBot="1" x14ac:dyDescent="0.2">
      <c r="A35" s="19"/>
      <c r="B35" s="268" t="s">
        <v>66</v>
      </c>
      <c r="C35" s="268"/>
      <c r="D35" s="268"/>
      <c r="E35" s="268"/>
      <c r="F35" s="268"/>
      <c r="G35" s="268"/>
      <c r="H35" s="268"/>
      <c r="I35" s="101"/>
      <c r="J35" s="192"/>
      <c r="K35" s="112"/>
      <c r="L35" s="112"/>
      <c r="M35" s="117"/>
      <c r="N35" s="112"/>
      <c r="O35" s="112"/>
      <c r="P35" s="112"/>
      <c r="Q35" s="112"/>
      <c r="R35" s="112"/>
      <c r="S35" s="112"/>
    </row>
    <row r="36" spans="1:19" s="1" customFormat="1" ht="12" customHeight="1" thickBot="1" x14ac:dyDescent="0.2">
      <c r="A36" s="241" t="s">
        <v>75</v>
      </c>
      <c r="B36" s="242"/>
      <c r="C36" s="242"/>
      <c r="D36" s="242"/>
      <c r="E36" s="242"/>
      <c r="F36" s="242"/>
      <c r="G36" s="242"/>
      <c r="H36" s="243"/>
      <c r="I36" s="180">
        <f>SUM(I34:I35)</f>
        <v>0</v>
      </c>
      <c r="J36" s="193">
        <f>SUM(J34:J35)</f>
        <v>0</v>
      </c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12" customHeight="1" x14ac:dyDescent="0.15">
      <c r="A37" s="238" t="s">
        <v>8</v>
      </c>
      <c r="B37" s="239"/>
      <c r="C37" s="239"/>
      <c r="D37" s="239"/>
      <c r="E37" s="239"/>
      <c r="F37" s="239"/>
      <c r="G37" s="239"/>
      <c r="H37" s="239"/>
      <c r="I37" s="120"/>
      <c r="J37" s="191"/>
      <c r="M37" s="117"/>
    </row>
    <row r="38" spans="1:19" ht="12" customHeight="1" x14ac:dyDescent="0.15">
      <c r="A38" s="17"/>
      <c r="B38" s="7" t="s">
        <v>80</v>
      </c>
      <c r="C38" s="7"/>
      <c r="D38" s="177">
        <v>0</v>
      </c>
      <c r="E38" s="7" t="s">
        <v>78</v>
      </c>
      <c r="F38" s="171">
        <v>0</v>
      </c>
      <c r="G38" s="171" t="s">
        <v>79</v>
      </c>
      <c r="H38" s="7"/>
      <c r="I38" s="119">
        <f>D38*F38</f>
        <v>0</v>
      </c>
      <c r="J38" s="178"/>
    </row>
    <row r="39" spans="1:19" ht="12" customHeight="1" x14ac:dyDescent="0.15">
      <c r="A39" s="16"/>
      <c r="B39" s="270" t="s">
        <v>9</v>
      </c>
      <c r="C39" s="270"/>
      <c r="D39" s="270"/>
      <c r="E39" s="270"/>
      <c r="F39" s="270"/>
      <c r="G39" s="270"/>
      <c r="H39" s="299"/>
      <c r="I39" s="178"/>
      <c r="J39" s="178"/>
      <c r="M39" s="118"/>
    </row>
    <row r="40" spans="1:19" ht="12" customHeight="1" x14ac:dyDescent="0.15">
      <c r="A40" s="17"/>
      <c r="B40" s="264" t="s">
        <v>10</v>
      </c>
      <c r="C40" s="264"/>
      <c r="D40" s="264"/>
      <c r="E40" s="264"/>
      <c r="F40" s="264"/>
      <c r="G40" s="264"/>
      <c r="H40" s="300"/>
      <c r="I40" s="178"/>
      <c r="J40" s="178"/>
    </row>
    <row r="41" spans="1:19" ht="12" customHeight="1" thickBot="1" x14ac:dyDescent="0.2">
      <c r="A41" s="22"/>
      <c r="B41" s="240" t="s">
        <v>11</v>
      </c>
      <c r="C41" s="240"/>
      <c r="D41" s="240"/>
      <c r="E41" s="240"/>
      <c r="F41" s="240"/>
      <c r="G41" s="240"/>
      <c r="H41" s="301"/>
      <c r="I41" s="179"/>
      <c r="J41" s="179"/>
    </row>
    <row r="42" spans="1:19" ht="12" customHeight="1" thickBot="1" x14ac:dyDescent="0.2">
      <c r="A42" s="296" t="s">
        <v>27</v>
      </c>
      <c r="B42" s="297"/>
      <c r="C42" s="297"/>
      <c r="D42" s="297"/>
      <c r="E42" s="297"/>
      <c r="F42" s="297"/>
      <c r="G42" s="297"/>
      <c r="H42" s="298"/>
      <c r="I42" s="181">
        <f>SUM(I38:I41)</f>
        <v>0</v>
      </c>
      <c r="J42" s="181">
        <f>SUM(J38:J41)</f>
        <v>0</v>
      </c>
    </row>
    <row r="43" spans="1:19" ht="12" customHeight="1" x14ac:dyDescent="0.15">
      <c r="A43" s="238" t="s">
        <v>30</v>
      </c>
      <c r="B43" s="239"/>
      <c r="C43" s="239"/>
      <c r="D43" s="239"/>
      <c r="E43" s="239"/>
      <c r="F43" s="239"/>
      <c r="G43" s="239"/>
      <c r="H43" s="239"/>
      <c r="I43" s="25"/>
      <c r="J43" s="25"/>
    </row>
    <row r="44" spans="1:19" ht="12" customHeight="1" x14ac:dyDescent="0.15">
      <c r="A44" s="15"/>
      <c r="B44" s="7" t="s">
        <v>84</v>
      </c>
      <c r="C44" s="7">
        <f>'Year 2'!C44</f>
        <v>0</v>
      </c>
      <c r="D44" s="30" t="s">
        <v>89</v>
      </c>
      <c r="E44" s="231"/>
      <c r="F44" s="231"/>
      <c r="G44" s="231"/>
      <c r="H44" s="232"/>
      <c r="I44" s="172">
        <f>IF(E44+'Year 2'!I44+'Year 1'!I44&gt;=25000,25000-('Year 2'!I44+'Year 1'!I44),E44)</f>
        <v>0</v>
      </c>
      <c r="J44" s="103"/>
    </row>
    <row r="45" spans="1:19" ht="12" customHeight="1" x14ac:dyDescent="0.15">
      <c r="A45" s="15"/>
      <c r="B45" s="7" t="s">
        <v>85</v>
      </c>
      <c r="C45" s="7">
        <f>'Year 2'!C45</f>
        <v>0</v>
      </c>
      <c r="D45" s="30" t="s">
        <v>89</v>
      </c>
      <c r="E45" s="231"/>
      <c r="F45" s="231"/>
      <c r="G45" s="231"/>
      <c r="H45" s="232"/>
      <c r="I45" s="172">
        <f>IF(E45+'Year 2'!I45+'Year 1'!I45&gt;=25000,25000-('Year 2'!I45+'Year 1'!I45),E45)</f>
        <v>0</v>
      </c>
      <c r="J45" s="103"/>
    </row>
    <row r="46" spans="1:19" ht="12" customHeight="1" x14ac:dyDescent="0.15">
      <c r="A46" s="15"/>
      <c r="B46" s="7" t="s">
        <v>86</v>
      </c>
      <c r="C46" s="7">
        <f>'Year 2'!C46</f>
        <v>0</v>
      </c>
      <c r="D46" s="30" t="s">
        <v>89</v>
      </c>
      <c r="E46" s="231"/>
      <c r="F46" s="231"/>
      <c r="G46" s="231"/>
      <c r="H46" s="232"/>
      <c r="I46" s="172">
        <f>IF(E46+'Year 2'!I46+'Year 1'!I46&gt;=25000,25000-('Year 2'!I46+'Year 1'!I46),E46)</f>
        <v>0</v>
      </c>
      <c r="J46" s="103"/>
    </row>
    <row r="47" spans="1:19" ht="12" customHeight="1" x14ac:dyDescent="0.15">
      <c r="A47" s="15"/>
      <c r="B47" s="7" t="s">
        <v>87</v>
      </c>
      <c r="C47" s="7">
        <f>'Year 2'!C47</f>
        <v>0</v>
      </c>
      <c r="D47" s="30" t="s">
        <v>89</v>
      </c>
      <c r="E47" s="231"/>
      <c r="F47" s="231"/>
      <c r="G47" s="231"/>
      <c r="H47" s="232"/>
      <c r="I47" s="172">
        <f>IF(E47+'Year 2'!I47+'Year 1'!I47&gt;=25000,25000-('Year 2'!I47+'Year 1'!I47),E47)</f>
        <v>0</v>
      </c>
      <c r="J47" s="103"/>
    </row>
    <row r="48" spans="1:19" ht="12" customHeight="1" x14ac:dyDescent="0.15">
      <c r="A48" s="15"/>
      <c r="B48" s="7" t="s">
        <v>88</v>
      </c>
      <c r="C48" s="7">
        <f>'Year 2'!C48</f>
        <v>0</v>
      </c>
      <c r="D48" s="30" t="s">
        <v>89</v>
      </c>
      <c r="E48" s="231"/>
      <c r="F48" s="231"/>
      <c r="G48" s="231"/>
      <c r="H48" s="232"/>
      <c r="I48" s="172">
        <f>IF(E48+'Year 2'!I48+'Year 1'!I48&gt;=25000,25000-('Year 2'!I48+'Year 1'!I48),E48)</f>
        <v>0</v>
      </c>
      <c r="J48" s="103"/>
    </row>
    <row r="49" spans="1:19" ht="12" customHeight="1" thickBot="1" x14ac:dyDescent="0.2">
      <c r="A49" s="121"/>
      <c r="B49" s="122" t="s">
        <v>38</v>
      </c>
      <c r="C49" s="123"/>
      <c r="D49" s="124"/>
      <c r="E49" s="124"/>
      <c r="F49" s="124"/>
      <c r="G49" s="124"/>
      <c r="H49" s="124"/>
      <c r="I49" s="182">
        <f>SUM(E44:E48)-SUM(I44:I48)</f>
        <v>0</v>
      </c>
      <c r="J49" s="103"/>
    </row>
    <row r="50" spans="1:19" ht="12" customHeight="1" thickBot="1" x14ac:dyDescent="0.2">
      <c r="A50" s="244" t="s">
        <v>29</v>
      </c>
      <c r="B50" s="245"/>
      <c r="C50" s="236"/>
      <c r="D50" s="169"/>
      <c r="E50" s="169"/>
      <c r="F50" s="169"/>
      <c r="G50" s="169"/>
      <c r="H50" s="169"/>
      <c r="I50" s="163">
        <f>SUM(I44:I49)</f>
        <v>0</v>
      </c>
      <c r="J50" s="163">
        <f>SUM(J44:J49)</f>
        <v>0</v>
      </c>
    </row>
    <row r="51" spans="1:19" s="3" customFormat="1" ht="12" customHeight="1" x14ac:dyDescent="0.15">
      <c r="A51" s="253" t="s">
        <v>70</v>
      </c>
      <c r="B51" s="254"/>
      <c r="C51" s="254"/>
      <c r="D51" s="254"/>
      <c r="E51" s="254"/>
      <c r="F51" s="254"/>
      <c r="G51" s="254"/>
      <c r="H51" s="255"/>
      <c r="I51" s="24"/>
      <c r="J51" s="24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ht="12" customHeight="1" x14ac:dyDescent="0.15">
      <c r="A52" s="17"/>
      <c r="B52" s="264" t="s">
        <v>13</v>
      </c>
      <c r="C52" s="264"/>
      <c r="D52" s="264"/>
      <c r="E52" s="264"/>
      <c r="F52" s="264"/>
      <c r="G52" s="264"/>
      <c r="H52" s="264"/>
      <c r="I52" s="103"/>
      <c r="J52" s="103"/>
    </row>
    <row r="53" spans="1:19" ht="12" customHeight="1" x14ac:dyDescent="0.15">
      <c r="A53" s="17"/>
      <c r="B53" s="264" t="s">
        <v>14</v>
      </c>
      <c r="C53" s="264"/>
      <c r="D53" s="264"/>
      <c r="E53" s="264"/>
      <c r="F53" s="264"/>
      <c r="G53" s="264"/>
      <c r="H53" s="264"/>
      <c r="I53" s="103"/>
      <c r="J53" s="103"/>
    </row>
    <row r="54" spans="1:19" ht="12" customHeight="1" x14ac:dyDescent="0.15">
      <c r="A54" s="17"/>
      <c r="B54" s="264" t="s">
        <v>15</v>
      </c>
      <c r="C54" s="264"/>
      <c r="D54" s="264"/>
      <c r="E54" s="264"/>
      <c r="F54" s="264"/>
      <c r="G54" s="264"/>
      <c r="H54" s="264"/>
      <c r="I54" s="103"/>
      <c r="J54" s="103"/>
    </row>
    <row r="55" spans="1:19" ht="12" customHeight="1" x14ac:dyDescent="0.15">
      <c r="A55" s="17"/>
      <c r="B55" s="264" t="s">
        <v>16</v>
      </c>
      <c r="C55" s="264"/>
      <c r="D55" s="264"/>
      <c r="E55" s="264"/>
      <c r="F55" s="264"/>
      <c r="G55" s="264"/>
      <c r="H55" s="264"/>
      <c r="I55" s="103"/>
      <c r="J55" s="103"/>
    </row>
    <row r="56" spans="1:19" ht="12" customHeight="1" x14ac:dyDescent="0.15">
      <c r="A56" s="17"/>
      <c r="B56" s="252" t="s">
        <v>67</v>
      </c>
      <c r="C56" s="252"/>
      <c r="D56" s="252"/>
      <c r="E56" s="252"/>
      <c r="F56" s="252"/>
      <c r="G56" s="252"/>
      <c r="H56" s="252"/>
      <c r="I56" s="103"/>
      <c r="J56" s="103"/>
    </row>
    <row r="57" spans="1:19" ht="12" customHeight="1" thickBot="1" x14ac:dyDescent="0.2">
      <c r="A57" s="22"/>
      <c r="B57" s="240" t="s">
        <v>11</v>
      </c>
      <c r="C57" s="240"/>
      <c r="D57" s="240"/>
      <c r="E57" s="240"/>
      <c r="F57" s="240"/>
      <c r="G57" s="240"/>
      <c r="H57" s="240"/>
      <c r="I57" s="102"/>
      <c r="J57" s="102"/>
    </row>
    <row r="58" spans="1:19" ht="12" customHeight="1" thickBot="1" x14ac:dyDescent="0.2">
      <c r="A58" s="244" t="s">
        <v>17</v>
      </c>
      <c r="B58" s="245"/>
      <c r="C58" s="245"/>
      <c r="D58" s="245"/>
      <c r="E58" s="245"/>
      <c r="F58" s="245"/>
      <c r="G58" s="245"/>
      <c r="H58" s="251"/>
      <c r="I58" s="163">
        <f>SUM(I52:I57)</f>
        <v>0</v>
      </c>
      <c r="J58" s="163">
        <f>SUM(J52:J57)</f>
        <v>0</v>
      </c>
    </row>
    <row r="59" spans="1:19" ht="12" customHeight="1" thickBot="1" x14ac:dyDescent="0.2">
      <c r="A59" s="256" t="s">
        <v>12</v>
      </c>
      <c r="B59" s="257"/>
      <c r="C59" s="257"/>
      <c r="D59" s="257"/>
      <c r="E59" s="257"/>
      <c r="F59" s="257"/>
      <c r="G59" s="257"/>
      <c r="H59" s="257"/>
      <c r="I59" s="159">
        <f>I29+I32+I36+I42+I50+I58</f>
        <v>0</v>
      </c>
      <c r="J59" s="159">
        <f>J29+J32+J36+J42+J50+J58</f>
        <v>0</v>
      </c>
    </row>
    <row r="60" spans="1:19" ht="20.25" customHeight="1" x14ac:dyDescent="0.15">
      <c r="A60" s="258" t="s">
        <v>71</v>
      </c>
      <c r="B60" s="259"/>
      <c r="C60" s="260"/>
      <c r="D60" s="20"/>
      <c r="E60" s="21" t="s">
        <v>1</v>
      </c>
      <c r="F60" s="47" t="s">
        <v>39</v>
      </c>
      <c r="G60" s="12" t="s">
        <v>2</v>
      </c>
      <c r="H60" s="153"/>
      <c r="I60" s="156"/>
      <c r="J60" s="204"/>
    </row>
    <row r="61" spans="1:19" ht="12" customHeight="1" x14ac:dyDescent="0.15">
      <c r="A61" s="261"/>
      <c r="B61" s="262"/>
      <c r="C61" s="263"/>
      <c r="D61" s="2" t="s">
        <v>64</v>
      </c>
      <c r="E61" s="151">
        <f>'Year 2'!E61</f>
        <v>0.48</v>
      </c>
      <c r="F61" s="82">
        <f>SUM(I59-I56-I49-I32-I42)</f>
        <v>0</v>
      </c>
      <c r="G61" s="82">
        <f>E61*F61</f>
        <v>0</v>
      </c>
      <c r="H61" s="154"/>
      <c r="I61" s="157"/>
      <c r="J61" s="205"/>
    </row>
    <row r="62" spans="1:19" ht="12" customHeight="1" thickBot="1" x14ac:dyDescent="0.2">
      <c r="A62" s="248" t="s">
        <v>62</v>
      </c>
      <c r="B62" s="249"/>
      <c r="C62" s="250"/>
      <c r="D62" s="189" t="s">
        <v>91</v>
      </c>
      <c r="E62" s="190">
        <f>'Year 2'!E62</f>
        <v>0.48</v>
      </c>
      <c r="F62" s="82">
        <f>SUM(J59-J56-J49-J42-J32)</f>
        <v>0</v>
      </c>
      <c r="G62" s="82">
        <f>E62*F62</f>
        <v>0</v>
      </c>
      <c r="H62" s="154"/>
      <c r="I62" s="211">
        <f>G61</f>
        <v>0</v>
      </c>
      <c r="J62" s="210">
        <f>G62</f>
        <v>0</v>
      </c>
      <c r="L62" s="113"/>
    </row>
    <row r="63" spans="1:19" ht="12" customHeight="1" thickBot="1" x14ac:dyDescent="0.2">
      <c r="A63" s="256" t="s">
        <v>63</v>
      </c>
      <c r="B63" s="257"/>
      <c r="C63" s="257"/>
      <c r="D63" s="257"/>
      <c r="E63" s="257"/>
      <c r="F63" s="257"/>
      <c r="G63" s="257"/>
      <c r="H63" s="257"/>
      <c r="I63" s="159">
        <f>I59+I62</f>
        <v>0</v>
      </c>
      <c r="J63" s="159">
        <f>J59+J62</f>
        <v>0</v>
      </c>
      <c r="L63" s="113"/>
    </row>
    <row r="64" spans="1:19" ht="11.25" customHeight="1" x14ac:dyDescent="0.15">
      <c r="A64" s="265" t="s">
        <v>76</v>
      </c>
      <c r="B64" s="266"/>
      <c r="C64" s="266"/>
      <c r="D64" s="266"/>
      <c r="E64" s="266"/>
      <c r="F64" s="266"/>
      <c r="G64" s="266"/>
      <c r="H64" s="266"/>
      <c r="I64" s="85"/>
      <c r="J64" s="85" t="str">
        <f>'Year 1'!J64</f>
        <v>rev 7.14.22</v>
      </c>
      <c r="L64" s="113"/>
    </row>
    <row r="65" spans="12:12" x14ac:dyDescent="0.15">
      <c r="L65" s="113"/>
    </row>
  </sheetData>
  <sheetProtection sheet="1" objects="1" scenarios="1"/>
  <mergeCells count="55">
    <mergeCell ref="J3:J4"/>
    <mergeCell ref="A28:B28"/>
    <mergeCell ref="A37:H37"/>
    <mergeCell ref="B41:H41"/>
    <mergeCell ref="A58:H58"/>
    <mergeCell ref="B53:H53"/>
    <mergeCell ref="B54:H54"/>
    <mergeCell ref="B55:H55"/>
    <mergeCell ref="B56:H56"/>
    <mergeCell ref="B52:H52"/>
    <mergeCell ref="B57:H57"/>
    <mergeCell ref="E46:H46"/>
    <mergeCell ref="E47:H47"/>
    <mergeCell ref="E48:H48"/>
    <mergeCell ref="A50:C50"/>
    <mergeCell ref="A51:H51"/>
    <mergeCell ref="I30:I31"/>
    <mergeCell ref="B34:H34"/>
    <mergeCell ref="B35:H35"/>
    <mergeCell ref="A32:H32"/>
    <mergeCell ref="A33:H33"/>
    <mergeCell ref="A27:C27"/>
    <mergeCell ref="A1:H1"/>
    <mergeCell ref="A2:H2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I3:I4"/>
    <mergeCell ref="B4:C4"/>
    <mergeCell ref="B9:C9"/>
    <mergeCell ref="B10:C10"/>
    <mergeCell ref="B7:C7"/>
    <mergeCell ref="B8:C8"/>
    <mergeCell ref="A29:C29"/>
    <mergeCell ref="E44:H44"/>
    <mergeCell ref="E45:H45"/>
    <mergeCell ref="A64:H64"/>
    <mergeCell ref="A59:H59"/>
    <mergeCell ref="A60:C61"/>
    <mergeCell ref="A62:C62"/>
    <mergeCell ref="A63:H63"/>
    <mergeCell ref="A43:H43"/>
    <mergeCell ref="A30:H31"/>
    <mergeCell ref="B39:H39"/>
    <mergeCell ref="B40:H40"/>
    <mergeCell ref="A36:H36"/>
    <mergeCell ref="A42:H42"/>
  </mergeCells>
  <phoneticPr fontId="0" type="noConversion"/>
  <printOptions horizontalCentered="1"/>
  <pageMargins left="0.5" right="0.5" top="0.4" bottom="0.25" header="0.5" footer="0.5"/>
  <pageSetup scale="92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5"/>
  <sheetViews>
    <sheetView showZeros="0" topLeftCell="A34" zoomScale="140" zoomScaleNormal="140" workbookViewId="0">
      <selection activeCell="M27" sqref="M27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0" width="9.28515625" style="114" customWidth="1"/>
    <col min="11" max="19" width="9.140625" style="114"/>
    <col min="20" max="16384" width="9.140625" style="2"/>
  </cols>
  <sheetData>
    <row r="1" spans="1:19" s="8" customFormat="1" ht="12.95" customHeight="1" x14ac:dyDescent="0.2">
      <c r="A1" s="308" t="str">
        <f>'Year 1'!A1:H1</f>
        <v xml:space="preserve">SPONSOR: </v>
      </c>
      <c r="B1" s="308"/>
      <c r="C1" s="308"/>
      <c r="D1" s="308"/>
      <c r="E1" s="308"/>
      <c r="F1" s="308"/>
      <c r="G1" s="308"/>
      <c r="H1" s="308"/>
      <c r="I1" s="31" t="s">
        <v>44</v>
      </c>
      <c r="J1" s="184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8" customFormat="1" ht="12.75" customHeight="1" thickBot="1" x14ac:dyDescent="0.25">
      <c r="A2" s="309" t="str">
        <f>'Year 1'!A2:H2</f>
        <v xml:space="preserve">PRINCIPAL INVESTIGATOR:  </v>
      </c>
      <c r="B2" s="309"/>
      <c r="C2" s="309"/>
      <c r="D2" s="309"/>
      <c r="E2" s="309"/>
      <c r="F2" s="309"/>
      <c r="G2" s="309"/>
      <c r="H2" s="309"/>
      <c r="I2" s="29"/>
      <c r="J2" s="184"/>
      <c r="K2" s="110"/>
      <c r="L2" s="110"/>
      <c r="M2" s="110"/>
      <c r="N2" s="110"/>
      <c r="O2" s="110"/>
      <c r="P2" s="110"/>
      <c r="Q2" s="110"/>
      <c r="R2" s="110"/>
      <c r="S2" s="110"/>
    </row>
    <row r="3" spans="1:19" s="3" customFormat="1" ht="12" customHeight="1" x14ac:dyDescent="0.15">
      <c r="A3" s="271" t="s">
        <v>24</v>
      </c>
      <c r="B3" s="310"/>
      <c r="C3" s="310"/>
      <c r="D3" s="27" t="s">
        <v>5</v>
      </c>
      <c r="E3" s="26" t="s">
        <v>6</v>
      </c>
      <c r="F3" s="311" t="s">
        <v>25</v>
      </c>
      <c r="G3" s="312"/>
      <c r="H3" s="313"/>
      <c r="I3" s="292" t="s">
        <v>26</v>
      </c>
      <c r="J3" s="274" t="s">
        <v>90</v>
      </c>
      <c r="K3" s="111"/>
      <c r="L3" s="111"/>
      <c r="M3" s="111"/>
      <c r="N3" s="111"/>
      <c r="O3" s="111"/>
      <c r="P3" s="111"/>
      <c r="Q3" s="111"/>
      <c r="R3" s="111"/>
      <c r="S3" s="111"/>
    </row>
    <row r="4" spans="1:19" s="1" customFormat="1" ht="19.5" customHeight="1" thickBot="1" x14ac:dyDescent="0.2">
      <c r="A4" s="18"/>
      <c r="B4" s="282" t="s">
        <v>33</v>
      </c>
      <c r="C4" s="283"/>
      <c r="D4" s="37"/>
      <c r="E4" s="38"/>
      <c r="F4" s="39" t="s">
        <v>59</v>
      </c>
      <c r="G4" s="40" t="s">
        <v>60</v>
      </c>
      <c r="H4" s="56" t="s">
        <v>35</v>
      </c>
      <c r="I4" s="293"/>
      <c r="J4" s="275"/>
      <c r="K4" s="112"/>
      <c r="L4" s="112"/>
      <c r="M4" s="112"/>
      <c r="N4" s="112"/>
      <c r="O4" s="112"/>
      <c r="P4" s="112"/>
      <c r="Q4" s="112"/>
      <c r="R4" s="112"/>
      <c r="S4" s="112"/>
    </row>
    <row r="5" spans="1:19" s="1" customFormat="1" ht="12" customHeight="1" x14ac:dyDescent="0.15">
      <c r="A5" s="35" t="s">
        <v>41</v>
      </c>
      <c r="B5" s="316">
        <f>'Year 1'!B5</f>
        <v>0</v>
      </c>
      <c r="C5" s="302"/>
      <c r="D5" s="106">
        <f>'Year 3'!D5*1.03</f>
        <v>0</v>
      </c>
      <c r="E5" s="75">
        <f t="shared" ref="E5:E10" si="0">D5/9</f>
        <v>0</v>
      </c>
      <c r="F5" s="36"/>
      <c r="G5" s="86"/>
      <c r="H5" s="87"/>
      <c r="I5" s="63">
        <f>(E5*H5)</f>
        <v>0</v>
      </c>
      <c r="J5" s="207">
        <f>SUM(G5*D5)</f>
        <v>0</v>
      </c>
      <c r="K5" s="112"/>
      <c r="L5" s="112"/>
      <c r="M5" s="112"/>
      <c r="N5" s="112"/>
      <c r="O5" s="112"/>
      <c r="P5" s="112"/>
      <c r="Q5" s="112"/>
      <c r="R5" s="112"/>
      <c r="S5" s="112"/>
    </row>
    <row r="6" spans="1:19" s="1" customFormat="1" ht="12" customHeight="1" x14ac:dyDescent="0.15">
      <c r="A6" s="13" t="s">
        <v>42</v>
      </c>
      <c r="B6" s="302">
        <f>'Year 1'!B6</f>
        <v>0</v>
      </c>
      <c r="C6" s="302"/>
      <c r="D6" s="106">
        <f>'Year 3'!D6*1.03</f>
        <v>0</v>
      </c>
      <c r="E6" s="76">
        <f t="shared" si="0"/>
        <v>0</v>
      </c>
      <c r="F6" s="32"/>
      <c r="G6" s="88"/>
      <c r="H6" s="89"/>
      <c r="I6" s="63">
        <f t="shared" ref="I6:I10" si="1">(E6*H6)</f>
        <v>0</v>
      </c>
      <c r="J6" s="208">
        <f t="shared" ref="J6:J9" si="2">SUM(G6*D6)</f>
        <v>0</v>
      </c>
      <c r="K6" s="112"/>
      <c r="L6" s="112"/>
      <c r="M6" s="112"/>
      <c r="N6" s="112"/>
      <c r="O6" s="112"/>
      <c r="P6" s="112"/>
      <c r="Q6" s="112"/>
      <c r="R6" s="112"/>
      <c r="S6" s="112"/>
    </row>
    <row r="7" spans="1:19" s="1" customFormat="1" ht="12" customHeight="1" x14ac:dyDescent="0.15">
      <c r="A7" s="13" t="s">
        <v>21</v>
      </c>
      <c r="B7" s="302">
        <f>'Year 1'!B7</f>
        <v>0</v>
      </c>
      <c r="C7" s="302"/>
      <c r="D7" s="106">
        <f>'Year 3'!D7*1.03</f>
        <v>0</v>
      </c>
      <c r="E7" s="76">
        <f t="shared" si="0"/>
        <v>0</v>
      </c>
      <c r="F7" s="32"/>
      <c r="G7" s="88"/>
      <c r="H7" s="89"/>
      <c r="I7" s="63">
        <f t="shared" si="1"/>
        <v>0</v>
      </c>
      <c r="J7" s="208">
        <f t="shared" si="2"/>
        <v>0</v>
      </c>
      <c r="K7" s="112"/>
      <c r="L7" s="112"/>
      <c r="M7" s="112"/>
      <c r="N7" s="112"/>
      <c r="O7" s="112"/>
      <c r="P7" s="112"/>
      <c r="Q7" s="112"/>
      <c r="R7" s="112"/>
      <c r="S7" s="112"/>
    </row>
    <row r="8" spans="1:19" s="1" customFormat="1" ht="12" customHeight="1" x14ac:dyDescent="0.15">
      <c r="A8" s="13" t="s">
        <v>22</v>
      </c>
      <c r="B8" s="302">
        <f>'Year 1'!B8</f>
        <v>0</v>
      </c>
      <c r="C8" s="302"/>
      <c r="D8" s="106">
        <f>'Year 3'!D8*1.03</f>
        <v>0</v>
      </c>
      <c r="E8" s="76">
        <f t="shared" si="0"/>
        <v>0</v>
      </c>
      <c r="F8" s="32"/>
      <c r="G8" s="88"/>
      <c r="H8" s="89"/>
      <c r="I8" s="63">
        <f t="shared" si="1"/>
        <v>0</v>
      </c>
      <c r="J8" s="208">
        <f t="shared" si="2"/>
        <v>0</v>
      </c>
      <c r="K8" s="112"/>
      <c r="L8" s="112"/>
      <c r="M8" s="112"/>
      <c r="N8" s="112"/>
      <c r="O8" s="112"/>
      <c r="P8" s="112"/>
      <c r="Q8" s="112"/>
      <c r="R8" s="112"/>
      <c r="S8" s="112"/>
    </row>
    <row r="9" spans="1:19" s="1" customFormat="1" ht="12" customHeight="1" x14ac:dyDescent="0.15">
      <c r="A9" s="13" t="s">
        <v>23</v>
      </c>
      <c r="B9" s="316">
        <f>'Year 1'!B9</f>
        <v>0</v>
      </c>
      <c r="C9" s="302"/>
      <c r="D9" s="106">
        <f>'Year 3'!D9*1.03</f>
        <v>0</v>
      </c>
      <c r="E9" s="76">
        <f t="shared" si="0"/>
        <v>0</v>
      </c>
      <c r="F9" s="32"/>
      <c r="G9" s="88"/>
      <c r="H9" s="89"/>
      <c r="I9" s="63">
        <f t="shared" si="1"/>
        <v>0</v>
      </c>
      <c r="J9" s="208">
        <f t="shared" si="2"/>
        <v>0</v>
      </c>
      <c r="K9" s="112"/>
      <c r="L9" s="112"/>
      <c r="M9" s="112"/>
      <c r="N9" s="112"/>
      <c r="O9" s="112"/>
      <c r="P9" s="112"/>
      <c r="Q9" s="112"/>
      <c r="R9" s="112"/>
      <c r="S9" s="112"/>
    </row>
    <row r="10" spans="1:19" s="1" customFormat="1" ht="12" customHeight="1" x14ac:dyDescent="0.15">
      <c r="A10" s="13" t="s">
        <v>28</v>
      </c>
      <c r="B10" s="316">
        <f>'Year 1'!B10</f>
        <v>0</v>
      </c>
      <c r="C10" s="302"/>
      <c r="D10" s="106">
        <f>'Year 3'!D10*1.03</f>
        <v>0</v>
      </c>
      <c r="E10" s="76">
        <f t="shared" si="0"/>
        <v>0</v>
      </c>
      <c r="F10" s="32"/>
      <c r="G10" s="88"/>
      <c r="H10" s="89"/>
      <c r="I10" s="63">
        <f t="shared" si="1"/>
        <v>0</v>
      </c>
      <c r="J10" s="208">
        <f>SUM(G10*D10)</f>
        <v>0</v>
      </c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s="1" customFormat="1" ht="12" customHeight="1" thickBot="1" x14ac:dyDescent="0.2">
      <c r="A11" s="18"/>
      <c r="B11" s="246" t="s">
        <v>32</v>
      </c>
      <c r="C11" s="247"/>
      <c r="D11" s="107"/>
      <c r="E11" s="43"/>
      <c r="F11" s="37"/>
      <c r="G11" s="44"/>
      <c r="H11" s="58"/>
      <c r="I11" s="64"/>
      <c r="J11" s="195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s="1" customFormat="1" ht="12" customHeight="1" x14ac:dyDescent="0.15">
      <c r="A12" s="35" t="s">
        <v>19</v>
      </c>
      <c r="B12" s="302">
        <f>'Year 1'!B12</f>
        <v>0</v>
      </c>
      <c r="C12" s="302"/>
      <c r="D12" s="106">
        <f>'Year 3'!D12*1.03</f>
        <v>0</v>
      </c>
      <c r="E12" s="75">
        <f>D12/12</f>
        <v>0</v>
      </c>
      <c r="F12" s="90"/>
      <c r="G12" s="41"/>
      <c r="H12" s="59"/>
      <c r="I12" s="65">
        <f>(D12*F12)</f>
        <v>0</v>
      </c>
      <c r="J12" s="185"/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s="1" customFormat="1" ht="12" customHeight="1" x14ac:dyDescent="0.15">
      <c r="A13" s="13" t="s">
        <v>20</v>
      </c>
      <c r="B13" s="302">
        <f>'Year 1'!B13</f>
        <v>0</v>
      </c>
      <c r="C13" s="302"/>
      <c r="D13" s="106">
        <f>'Year 3'!D13*1.03</f>
        <v>0</v>
      </c>
      <c r="E13" s="76">
        <f>D13/12</f>
        <v>0</v>
      </c>
      <c r="F13" s="91"/>
      <c r="G13" s="33"/>
      <c r="H13" s="60"/>
      <c r="I13" s="65">
        <f>D13*F13+(D13*G13)+(E13*H13)</f>
        <v>0</v>
      </c>
      <c r="J13" s="185"/>
      <c r="K13" s="112"/>
      <c r="L13" s="112"/>
      <c r="M13" s="112"/>
      <c r="N13" s="112"/>
      <c r="O13" s="112"/>
      <c r="P13" s="112"/>
      <c r="Q13" s="112"/>
      <c r="R13" s="112"/>
      <c r="S13" s="112"/>
    </row>
    <row r="14" spans="1:19" s="1" customFormat="1" ht="12" customHeight="1" x14ac:dyDescent="0.15">
      <c r="A14" s="13" t="s">
        <v>34</v>
      </c>
      <c r="B14" s="302">
        <f>'Year 1'!B14</f>
        <v>0</v>
      </c>
      <c r="C14" s="302"/>
      <c r="D14" s="106">
        <f>'Year 3'!D14*1.03</f>
        <v>0</v>
      </c>
      <c r="E14" s="76">
        <f>D14/12</f>
        <v>0</v>
      </c>
      <c r="F14" s="91"/>
      <c r="G14" s="33"/>
      <c r="H14" s="60"/>
      <c r="I14" s="65">
        <f>D14*F14+(D14*G14)+(E14*H14)</f>
        <v>0</v>
      </c>
      <c r="J14" s="185"/>
      <c r="K14" s="112"/>
      <c r="L14" s="112"/>
      <c r="M14" s="112"/>
      <c r="N14" s="112"/>
      <c r="O14" s="112"/>
      <c r="P14" s="112"/>
      <c r="Q14" s="112"/>
      <c r="R14" s="112"/>
      <c r="S14" s="112"/>
    </row>
    <row r="15" spans="1:19" s="1" customFormat="1" ht="12" customHeight="1" thickBot="1" x14ac:dyDescent="0.2">
      <c r="A15" s="22" t="s">
        <v>22</v>
      </c>
      <c r="B15" s="303">
        <f>'Year 1'!B15</f>
        <v>0</v>
      </c>
      <c r="C15" s="303"/>
      <c r="D15" s="106">
        <f>'Year 3'!D15*1.03</f>
        <v>0</v>
      </c>
      <c r="E15" s="126">
        <f>D15/12</f>
        <v>0</v>
      </c>
      <c r="F15" s="127"/>
      <c r="G15" s="128"/>
      <c r="H15" s="129"/>
      <c r="I15" s="130">
        <f>D15*F15+(D15*G15)+(E15*H15)</f>
        <v>0</v>
      </c>
      <c r="J15" s="192"/>
      <c r="K15" s="112"/>
      <c r="L15" s="112"/>
      <c r="M15" s="112"/>
      <c r="N15" s="112"/>
      <c r="O15" s="112"/>
      <c r="P15" s="112"/>
      <c r="Q15" s="112"/>
      <c r="R15" s="112"/>
      <c r="S15" s="112"/>
    </row>
    <row r="16" spans="1:19" s="1" customFormat="1" ht="12" customHeight="1" thickBot="1" x14ac:dyDescent="0.2">
      <c r="A16" s="233" t="s">
        <v>18</v>
      </c>
      <c r="B16" s="234"/>
      <c r="C16" s="234"/>
      <c r="D16" s="234"/>
      <c r="E16" s="234"/>
      <c r="F16" s="234"/>
      <c r="G16" s="234"/>
      <c r="H16" s="234"/>
      <c r="I16" s="140">
        <f>SUM(I5:I15)</f>
        <v>0</v>
      </c>
      <c r="J16" s="209">
        <f>SUM(J5:J15)</f>
        <v>0</v>
      </c>
      <c r="K16" s="112"/>
      <c r="L16" s="112"/>
      <c r="M16" s="112"/>
      <c r="N16" s="112"/>
      <c r="O16" s="112"/>
      <c r="P16" s="112"/>
      <c r="Q16" s="112"/>
      <c r="R16" s="112"/>
      <c r="S16" s="112"/>
    </row>
    <row r="17" spans="1:19" ht="21.75" customHeight="1" thickBot="1" x14ac:dyDescent="0.2">
      <c r="A17" s="253" t="s">
        <v>58</v>
      </c>
      <c r="B17" s="281"/>
      <c r="C17" s="281"/>
      <c r="D17" s="73"/>
      <c r="E17" s="74"/>
      <c r="F17" s="52" t="s">
        <v>36</v>
      </c>
      <c r="G17" s="46" t="s">
        <v>37</v>
      </c>
      <c r="H17" s="61" t="s">
        <v>35</v>
      </c>
      <c r="I17" s="23"/>
      <c r="J17" s="186"/>
    </row>
    <row r="18" spans="1:19" ht="12" customHeight="1" x14ac:dyDescent="0.15">
      <c r="A18" s="14" t="s">
        <v>7</v>
      </c>
      <c r="B18" s="92"/>
      <c r="C18" s="7" t="s">
        <v>93</v>
      </c>
      <c r="D18" s="83"/>
      <c r="E18" s="72">
        <f>D18/12</f>
        <v>0</v>
      </c>
      <c r="F18" s="95"/>
      <c r="G18" s="96"/>
      <c r="H18" s="97"/>
      <c r="I18" s="81">
        <f>SUM(B18*E18*F18)+(B18*E18*G18)+(B18*E18*H18)</f>
        <v>0</v>
      </c>
      <c r="J18" s="103"/>
    </row>
    <row r="19" spans="1:19" ht="12" customHeight="1" x14ac:dyDescent="0.15">
      <c r="A19" s="14" t="s">
        <v>7</v>
      </c>
      <c r="B19" s="92"/>
      <c r="C19" s="7" t="s">
        <v>94</v>
      </c>
      <c r="D19" s="83"/>
      <c r="E19" s="72">
        <f>D19/12</f>
        <v>0</v>
      </c>
      <c r="F19" s="215"/>
      <c r="G19" s="216"/>
      <c r="H19" s="87"/>
      <c r="I19" s="81">
        <f>SUM(B19*E19*F19)+(B19*E19*G19)+(B19*E19*H19)</f>
        <v>0</v>
      </c>
      <c r="J19" s="103"/>
    </row>
    <row r="20" spans="1:19" ht="12" customHeight="1" x14ac:dyDescent="0.15">
      <c r="A20" s="14" t="s">
        <v>7</v>
      </c>
      <c r="B20" s="92"/>
      <c r="C20" s="7" t="s">
        <v>4</v>
      </c>
      <c r="D20" s="83"/>
      <c r="E20" s="72">
        <f>D20/12</f>
        <v>0</v>
      </c>
      <c r="F20" s="98"/>
      <c r="G20" s="99"/>
      <c r="H20" s="89"/>
      <c r="I20" s="81">
        <f t="shared" ref="I20:I26" si="3">SUM(B20*E20*F20)+(B20*E20*G20)+(B20*E20*H20)</f>
        <v>0</v>
      </c>
      <c r="J20" s="103"/>
    </row>
    <row r="21" spans="1:19" s="1" customFormat="1" ht="12" customHeight="1" x14ac:dyDescent="0.15">
      <c r="A21" s="14" t="s">
        <v>7</v>
      </c>
      <c r="B21" s="92"/>
      <c r="C21" s="7" t="s">
        <v>95</v>
      </c>
      <c r="D21" s="84"/>
      <c r="E21" s="94"/>
      <c r="F21" s="32"/>
      <c r="G21" s="99"/>
      <c r="H21" s="89"/>
      <c r="I21" s="81">
        <f t="shared" si="3"/>
        <v>0</v>
      </c>
      <c r="J21" s="103"/>
      <c r="K21" s="115"/>
      <c r="L21" s="112"/>
      <c r="M21" s="112"/>
      <c r="N21" s="112"/>
      <c r="O21" s="112"/>
      <c r="P21" s="112"/>
      <c r="Q21" s="112"/>
      <c r="R21" s="112"/>
      <c r="S21" s="112"/>
    </row>
    <row r="22" spans="1:19" s="1" customFormat="1" ht="12" customHeight="1" x14ac:dyDescent="0.15">
      <c r="A22" s="14" t="s">
        <v>7</v>
      </c>
      <c r="B22" s="92"/>
      <c r="C22" s="7" t="s">
        <v>96</v>
      </c>
      <c r="D22" s="84"/>
      <c r="E22" s="94"/>
      <c r="F22" s="32"/>
      <c r="G22" s="99"/>
      <c r="H22" s="89"/>
      <c r="I22" s="81">
        <f t="shared" si="3"/>
        <v>0</v>
      </c>
      <c r="J22" s="103"/>
      <c r="K22" s="115"/>
      <c r="L22" s="112"/>
      <c r="M22" s="112"/>
      <c r="N22" s="112"/>
      <c r="O22" s="112"/>
      <c r="P22" s="112"/>
      <c r="Q22" s="112"/>
      <c r="R22" s="112"/>
      <c r="S22" s="112"/>
    </row>
    <row r="23" spans="1:19" s="1" customFormat="1" ht="12" customHeight="1" x14ac:dyDescent="0.15">
      <c r="A23" s="14" t="s">
        <v>7</v>
      </c>
      <c r="B23" s="92"/>
      <c r="C23" s="7" t="s">
        <v>97</v>
      </c>
      <c r="D23" s="84"/>
      <c r="E23" s="94"/>
      <c r="F23" s="32"/>
      <c r="G23" s="99"/>
      <c r="H23" s="89"/>
      <c r="I23" s="81">
        <f t="shared" si="3"/>
        <v>0</v>
      </c>
      <c r="J23" s="103"/>
      <c r="K23" s="112"/>
      <c r="L23" s="112"/>
      <c r="M23" s="112"/>
      <c r="N23" s="112"/>
      <c r="O23" s="112"/>
      <c r="P23" s="112"/>
      <c r="Q23" s="112"/>
      <c r="R23" s="112"/>
      <c r="S23" s="112"/>
    </row>
    <row r="24" spans="1:19" s="1" customFormat="1" ht="12" customHeight="1" x14ac:dyDescent="0.15">
      <c r="A24" s="14" t="s">
        <v>7</v>
      </c>
      <c r="B24" s="92"/>
      <c r="C24" s="7" t="s">
        <v>3</v>
      </c>
      <c r="D24" s="84"/>
      <c r="E24" s="94"/>
      <c r="F24" s="32"/>
      <c r="G24" s="99"/>
      <c r="H24" s="89"/>
      <c r="I24" s="81">
        <f t="shared" si="3"/>
        <v>0</v>
      </c>
      <c r="J24" s="103"/>
      <c r="K24" s="112"/>
      <c r="L24" s="112"/>
      <c r="M24" s="112"/>
      <c r="N24" s="112"/>
      <c r="O24" s="112"/>
      <c r="P24" s="112"/>
      <c r="Q24" s="112"/>
      <c r="R24" s="112"/>
      <c r="S24" s="112"/>
    </row>
    <row r="25" spans="1:19" s="1" customFormat="1" ht="12" customHeight="1" x14ac:dyDescent="0.15">
      <c r="A25" s="14" t="s">
        <v>7</v>
      </c>
      <c r="B25" s="92"/>
      <c r="C25" s="7" t="s">
        <v>49</v>
      </c>
      <c r="D25" s="84"/>
      <c r="E25" s="94"/>
      <c r="F25" s="98"/>
      <c r="G25" s="33"/>
      <c r="H25" s="60"/>
      <c r="I25" s="81">
        <f t="shared" si="3"/>
        <v>0</v>
      </c>
      <c r="J25" s="103"/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19" s="1" customFormat="1" ht="12" customHeight="1" thickBot="1" x14ac:dyDescent="0.2">
      <c r="A26" s="131" t="s">
        <v>7</v>
      </c>
      <c r="B26" s="132"/>
      <c r="C26" s="133" t="s">
        <v>50</v>
      </c>
      <c r="D26" s="134"/>
      <c r="E26" s="144"/>
      <c r="F26" s="136"/>
      <c r="G26" s="137"/>
      <c r="H26" s="138"/>
      <c r="I26" s="139">
        <f t="shared" si="3"/>
        <v>0</v>
      </c>
      <c r="J26" s="103"/>
      <c r="K26" s="112"/>
      <c r="L26" s="112"/>
      <c r="M26" s="112"/>
      <c r="N26" s="112"/>
      <c r="O26" s="112"/>
      <c r="P26" s="112"/>
      <c r="Q26" s="112"/>
      <c r="R26" s="112"/>
      <c r="S26" s="112"/>
    </row>
    <row r="27" spans="1:19" s="1" customFormat="1" ht="12" customHeight="1" thickBot="1" x14ac:dyDescent="0.2">
      <c r="A27" s="233" t="s">
        <v>82</v>
      </c>
      <c r="B27" s="234"/>
      <c r="C27" s="234"/>
      <c r="D27" s="161"/>
      <c r="E27" s="161"/>
      <c r="F27" s="161"/>
      <c r="G27" s="161"/>
      <c r="H27" s="161"/>
      <c r="I27" s="162">
        <f>SUM(I18:I26)</f>
        <v>0</v>
      </c>
      <c r="J27" s="162">
        <f>SUM(J18:J26)</f>
        <v>0</v>
      </c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19" ht="12" customHeight="1" thickBot="1" x14ac:dyDescent="0.2">
      <c r="A28" s="290">
        <f>'Year 3'!A28+0.5%</f>
        <v>0.47599999999999998</v>
      </c>
      <c r="B28" s="291"/>
      <c r="C28" s="165" t="s">
        <v>74</v>
      </c>
      <c r="D28" s="166"/>
      <c r="E28" s="166"/>
      <c r="F28" s="166"/>
      <c r="G28" s="166"/>
      <c r="H28" s="167"/>
      <c r="I28" s="163">
        <f>(((I16+I18+I19+I20+I25)*A28))</f>
        <v>0</v>
      </c>
      <c r="J28" s="163">
        <f>((J16+J18+J19+J20+J25)*A28)</f>
        <v>0</v>
      </c>
    </row>
    <row r="29" spans="1:19" ht="12" customHeight="1" thickBot="1" x14ac:dyDescent="0.2">
      <c r="A29" s="244" t="s">
        <v>83</v>
      </c>
      <c r="B29" s="245"/>
      <c r="C29" s="245"/>
      <c r="D29" s="170"/>
      <c r="E29" s="170"/>
      <c r="F29" s="170"/>
      <c r="G29" s="170"/>
      <c r="H29" s="170"/>
      <c r="I29" s="163">
        <f>I28+I27+I16</f>
        <v>0</v>
      </c>
      <c r="J29" s="163">
        <f>J28+J27+J16</f>
        <v>0</v>
      </c>
    </row>
    <row r="30" spans="1:19" s="3" customFormat="1" ht="12" customHeight="1" x14ac:dyDescent="0.15">
      <c r="A30" s="304" t="s">
        <v>72</v>
      </c>
      <c r="B30" s="305"/>
      <c r="C30" s="305"/>
      <c r="D30" s="305"/>
      <c r="E30" s="305"/>
      <c r="F30" s="305"/>
      <c r="G30" s="305"/>
      <c r="H30" s="305"/>
      <c r="I30" s="229"/>
      <c r="J30" s="198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ht="12" customHeight="1" thickBot="1" x14ac:dyDescent="0.2">
      <c r="A31" s="286"/>
      <c r="B31" s="285"/>
      <c r="C31" s="285"/>
      <c r="D31" s="285"/>
      <c r="E31" s="285"/>
      <c r="F31" s="285"/>
      <c r="G31" s="285"/>
      <c r="H31" s="285"/>
      <c r="I31" s="230"/>
      <c r="J31" s="198"/>
    </row>
    <row r="32" spans="1:19" s="1" customFormat="1" ht="12" customHeight="1" thickBot="1" x14ac:dyDescent="0.2">
      <c r="A32" s="287" t="s">
        <v>0</v>
      </c>
      <c r="B32" s="288"/>
      <c r="C32" s="288"/>
      <c r="D32" s="288"/>
      <c r="E32" s="288"/>
      <c r="F32" s="288"/>
      <c r="G32" s="288"/>
      <c r="H32" s="289"/>
      <c r="I32" s="168"/>
      <c r="J32" s="168"/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19" ht="12" customHeight="1" x14ac:dyDescent="0.15">
      <c r="A33" s="253" t="s">
        <v>69</v>
      </c>
      <c r="B33" s="281"/>
      <c r="C33" s="281"/>
      <c r="D33" s="281"/>
      <c r="E33" s="281"/>
      <c r="F33" s="281"/>
      <c r="G33" s="281"/>
      <c r="H33" s="281"/>
      <c r="I33" s="25"/>
      <c r="J33" s="25"/>
    </row>
    <row r="34" spans="1:19" s="1" customFormat="1" ht="12" customHeight="1" x14ac:dyDescent="0.15">
      <c r="A34" s="15"/>
      <c r="B34" s="264" t="s">
        <v>65</v>
      </c>
      <c r="C34" s="264"/>
      <c r="D34" s="264"/>
      <c r="E34" s="264"/>
      <c r="F34" s="264"/>
      <c r="G34" s="264"/>
      <c r="H34" s="264"/>
      <c r="I34" s="100"/>
      <c r="J34" s="100"/>
      <c r="K34" s="112"/>
      <c r="L34" s="112"/>
      <c r="M34" s="117"/>
      <c r="N34" s="112"/>
      <c r="O34" s="112"/>
      <c r="P34" s="112"/>
      <c r="Q34" s="112"/>
      <c r="R34" s="112"/>
      <c r="S34" s="112"/>
    </row>
    <row r="35" spans="1:19" s="1" customFormat="1" ht="12" customHeight="1" thickBot="1" x14ac:dyDescent="0.2">
      <c r="A35" s="19"/>
      <c r="B35" s="268" t="s">
        <v>66</v>
      </c>
      <c r="C35" s="268"/>
      <c r="D35" s="268"/>
      <c r="E35" s="268"/>
      <c r="F35" s="268"/>
      <c r="G35" s="268"/>
      <c r="H35" s="268"/>
      <c r="I35" s="101"/>
      <c r="J35" s="192"/>
      <c r="K35" s="112"/>
      <c r="L35" s="112"/>
      <c r="M35" s="117"/>
      <c r="N35" s="112"/>
      <c r="O35" s="112"/>
      <c r="P35" s="112"/>
      <c r="Q35" s="112"/>
      <c r="R35" s="112"/>
      <c r="S35" s="112"/>
    </row>
    <row r="36" spans="1:19" s="1" customFormat="1" ht="12" customHeight="1" thickBot="1" x14ac:dyDescent="0.2">
      <c r="A36" s="241" t="s">
        <v>75</v>
      </c>
      <c r="B36" s="242"/>
      <c r="C36" s="242"/>
      <c r="D36" s="242"/>
      <c r="E36" s="242"/>
      <c r="F36" s="242"/>
      <c r="G36" s="242"/>
      <c r="H36" s="243"/>
      <c r="I36" s="180">
        <f>SUM(I34:I35)</f>
        <v>0</v>
      </c>
      <c r="J36" s="193">
        <f>SUM(J34:J35)</f>
        <v>0</v>
      </c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12" customHeight="1" x14ac:dyDescent="0.15">
      <c r="A37" s="238" t="s">
        <v>8</v>
      </c>
      <c r="B37" s="239"/>
      <c r="C37" s="239"/>
      <c r="D37" s="239"/>
      <c r="E37" s="239"/>
      <c r="F37" s="239"/>
      <c r="G37" s="239"/>
      <c r="H37" s="239"/>
      <c r="I37" s="120"/>
      <c r="J37" s="191"/>
      <c r="M37" s="118"/>
    </row>
    <row r="38" spans="1:19" ht="12" customHeight="1" x14ac:dyDescent="0.15">
      <c r="A38" s="17"/>
      <c r="B38" s="7" t="s">
        <v>80</v>
      </c>
      <c r="C38" s="7"/>
      <c r="D38" s="177">
        <v>0</v>
      </c>
      <c r="E38" s="7" t="s">
        <v>78</v>
      </c>
      <c r="F38" s="171">
        <v>0</v>
      </c>
      <c r="G38" s="171" t="s">
        <v>79</v>
      </c>
      <c r="H38" s="7"/>
      <c r="I38" s="119">
        <f>D38*F38</f>
        <v>0</v>
      </c>
      <c r="J38" s="178"/>
    </row>
    <row r="39" spans="1:19" ht="12" customHeight="1" x14ac:dyDescent="0.15">
      <c r="A39" s="16"/>
      <c r="B39" s="270" t="s">
        <v>9</v>
      </c>
      <c r="C39" s="270"/>
      <c r="D39" s="270"/>
      <c r="E39" s="270"/>
      <c r="F39" s="270"/>
      <c r="G39" s="270"/>
      <c r="H39" s="299"/>
      <c r="I39" s="178"/>
      <c r="J39" s="178"/>
    </row>
    <row r="40" spans="1:19" ht="12" customHeight="1" x14ac:dyDescent="0.15">
      <c r="A40" s="17"/>
      <c r="B40" s="264" t="s">
        <v>10</v>
      </c>
      <c r="C40" s="264"/>
      <c r="D40" s="264"/>
      <c r="E40" s="264"/>
      <c r="F40" s="264"/>
      <c r="G40" s="264"/>
      <c r="H40" s="300"/>
      <c r="I40" s="178"/>
      <c r="J40" s="178"/>
      <c r="M40" s="118"/>
    </row>
    <row r="41" spans="1:19" ht="12" customHeight="1" thickBot="1" x14ac:dyDescent="0.2">
      <c r="A41" s="22"/>
      <c r="B41" s="240" t="s">
        <v>11</v>
      </c>
      <c r="C41" s="240"/>
      <c r="D41" s="240"/>
      <c r="E41" s="240"/>
      <c r="F41" s="240"/>
      <c r="G41" s="240"/>
      <c r="H41" s="301"/>
      <c r="I41" s="179"/>
      <c r="J41" s="179"/>
    </row>
    <row r="42" spans="1:19" ht="12" customHeight="1" thickBot="1" x14ac:dyDescent="0.2">
      <c r="A42" s="296" t="s">
        <v>27</v>
      </c>
      <c r="B42" s="297"/>
      <c r="C42" s="297"/>
      <c r="D42" s="297"/>
      <c r="E42" s="297"/>
      <c r="F42" s="297"/>
      <c r="G42" s="297"/>
      <c r="H42" s="298"/>
      <c r="I42" s="181">
        <f>SUM(I38:I41)</f>
        <v>0</v>
      </c>
      <c r="J42" s="181">
        <f>SUM(J38:J41)</f>
        <v>0</v>
      </c>
    </row>
    <row r="43" spans="1:19" ht="12" customHeight="1" x14ac:dyDescent="0.15">
      <c r="A43" s="238" t="s">
        <v>30</v>
      </c>
      <c r="B43" s="239"/>
      <c r="C43" s="239"/>
      <c r="D43" s="239"/>
      <c r="E43" s="239"/>
      <c r="F43" s="239"/>
      <c r="G43" s="239"/>
      <c r="H43" s="239"/>
      <c r="I43" s="25"/>
      <c r="J43" s="25"/>
    </row>
    <row r="44" spans="1:19" ht="12" customHeight="1" x14ac:dyDescent="0.15">
      <c r="A44" s="15"/>
      <c r="B44" s="7" t="s">
        <v>84</v>
      </c>
      <c r="C44" s="7">
        <f>'Year 3'!C44</f>
        <v>0</v>
      </c>
      <c r="D44" s="30" t="s">
        <v>89</v>
      </c>
      <c r="E44" s="231"/>
      <c r="F44" s="231"/>
      <c r="G44" s="231"/>
      <c r="H44" s="232"/>
      <c r="I44" s="172">
        <f>IF(E44+'Year 3'!I44+'Year 2'!I44+'Year 1'!I44&gt;=25000,25000-('Year 3'!I44+'Year 2'!I44+'Year 1'!I44),E44)</f>
        <v>0</v>
      </c>
      <c r="J44" s="103"/>
    </row>
    <row r="45" spans="1:19" ht="12" customHeight="1" x14ac:dyDescent="0.15">
      <c r="A45" s="15"/>
      <c r="B45" s="7" t="s">
        <v>85</v>
      </c>
      <c r="C45" s="7">
        <f>'Year 3'!C45</f>
        <v>0</v>
      </c>
      <c r="D45" s="30" t="s">
        <v>89</v>
      </c>
      <c r="E45" s="231"/>
      <c r="F45" s="231"/>
      <c r="G45" s="231"/>
      <c r="H45" s="232"/>
      <c r="I45" s="172">
        <f>IF(E45+'Year 3'!I45+'Year 2'!I45+'Year 1'!I45&gt;=25000,25000-('Year 3'!I45+'Year 2'!I45+'Year 1'!I45),E45)</f>
        <v>0</v>
      </c>
      <c r="J45" s="103"/>
    </row>
    <row r="46" spans="1:19" ht="12" customHeight="1" x14ac:dyDescent="0.15">
      <c r="A46" s="15"/>
      <c r="B46" s="7" t="s">
        <v>86</v>
      </c>
      <c r="C46" s="7">
        <f>'Year 3'!C46</f>
        <v>0</v>
      </c>
      <c r="D46" s="30" t="s">
        <v>89</v>
      </c>
      <c r="E46" s="231"/>
      <c r="F46" s="231"/>
      <c r="G46" s="231"/>
      <c r="H46" s="232"/>
      <c r="I46" s="172">
        <f>IF(E46+'Year 3'!I46+'Year 2'!I46+'Year 1'!I46&gt;=25000,25000-('Year 3'!I46+'Year 2'!I46+'Year 1'!I46),E46)</f>
        <v>0</v>
      </c>
      <c r="J46" s="103"/>
    </row>
    <row r="47" spans="1:19" ht="12" customHeight="1" x14ac:dyDescent="0.15">
      <c r="A47" s="15"/>
      <c r="B47" s="7" t="s">
        <v>87</v>
      </c>
      <c r="C47" s="7">
        <f>'Year 3'!C47</f>
        <v>0</v>
      </c>
      <c r="D47" s="30" t="s">
        <v>89</v>
      </c>
      <c r="E47" s="231"/>
      <c r="F47" s="231"/>
      <c r="G47" s="231"/>
      <c r="H47" s="232"/>
      <c r="I47" s="172">
        <f>IF(E47+'Year 3'!I47+'Year 2'!I47+'Year 1'!I47&gt;=25000,25000-('Year 3'!I47+'Year 2'!I47+'Year 1'!I47),E47)</f>
        <v>0</v>
      </c>
      <c r="J47" s="103"/>
    </row>
    <row r="48" spans="1:19" ht="12" customHeight="1" x14ac:dyDescent="0.15">
      <c r="A48" s="15"/>
      <c r="B48" s="7" t="s">
        <v>88</v>
      </c>
      <c r="C48" s="7">
        <f>'Year 3'!C48</f>
        <v>0</v>
      </c>
      <c r="D48" s="30" t="s">
        <v>89</v>
      </c>
      <c r="E48" s="231"/>
      <c r="F48" s="231"/>
      <c r="G48" s="231"/>
      <c r="H48" s="232"/>
      <c r="I48" s="172">
        <f>IF(E48+'Year 3'!I48+'Year 2'!I48+'Year 1'!I48&gt;=25000,25000-('Year 3'!I48+'Year 2'!I48+'Year 1'!I48),E48)</f>
        <v>0</v>
      </c>
      <c r="J48" s="103"/>
    </row>
    <row r="49" spans="1:19" ht="12" customHeight="1" thickBot="1" x14ac:dyDescent="0.2">
      <c r="A49" s="121"/>
      <c r="B49" s="122" t="s">
        <v>38</v>
      </c>
      <c r="C49" s="123"/>
      <c r="D49" s="124"/>
      <c r="E49" s="124"/>
      <c r="F49" s="124"/>
      <c r="G49" s="124"/>
      <c r="H49" s="124"/>
      <c r="I49" s="182">
        <f>SUM(E44:E48)-SUM(I44:I48)</f>
        <v>0</v>
      </c>
      <c r="J49" s="103"/>
    </row>
    <row r="50" spans="1:19" ht="12" customHeight="1" thickBot="1" x14ac:dyDescent="0.2">
      <c r="A50" s="244" t="s">
        <v>29</v>
      </c>
      <c r="B50" s="245"/>
      <c r="C50" s="236"/>
      <c r="D50" s="169"/>
      <c r="E50" s="169"/>
      <c r="F50" s="169"/>
      <c r="G50" s="169"/>
      <c r="H50" s="169"/>
      <c r="I50" s="163">
        <f>SUM(I44:I49)</f>
        <v>0</v>
      </c>
      <c r="J50" s="163">
        <f>SUM(J44:J49)</f>
        <v>0</v>
      </c>
    </row>
    <row r="51" spans="1:19" s="3" customFormat="1" ht="12" customHeight="1" x14ac:dyDescent="0.15">
      <c r="A51" s="253" t="s">
        <v>70</v>
      </c>
      <c r="B51" s="254"/>
      <c r="C51" s="254"/>
      <c r="D51" s="254"/>
      <c r="E51" s="254"/>
      <c r="F51" s="254"/>
      <c r="G51" s="254"/>
      <c r="H51" s="255"/>
      <c r="I51" s="24"/>
      <c r="J51" s="24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ht="12" customHeight="1" x14ac:dyDescent="0.15">
      <c r="A52" s="17"/>
      <c r="B52" s="264" t="s">
        <v>13</v>
      </c>
      <c r="C52" s="264"/>
      <c r="D52" s="264"/>
      <c r="E52" s="264"/>
      <c r="F52" s="264"/>
      <c r="G52" s="264"/>
      <c r="H52" s="264"/>
      <c r="I52" s="103"/>
      <c r="J52" s="103"/>
    </row>
    <row r="53" spans="1:19" ht="12" customHeight="1" x14ac:dyDescent="0.15">
      <c r="A53" s="17"/>
      <c r="B53" s="264" t="s">
        <v>14</v>
      </c>
      <c r="C53" s="264"/>
      <c r="D53" s="264"/>
      <c r="E53" s="264"/>
      <c r="F53" s="264"/>
      <c r="G53" s="264"/>
      <c r="H53" s="264"/>
      <c r="I53" s="103"/>
      <c r="J53" s="103"/>
    </row>
    <row r="54" spans="1:19" ht="12" customHeight="1" x14ac:dyDescent="0.15">
      <c r="A54" s="17"/>
      <c r="B54" s="264" t="s">
        <v>15</v>
      </c>
      <c r="C54" s="264"/>
      <c r="D54" s="264"/>
      <c r="E54" s="264"/>
      <c r="F54" s="264"/>
      <c r="G54" s="264"/>
      <c r="H54" s="264"/>
      <c r="I54" s="103"/>
      <c r="J54" s="103"/>
    </row>
    <row r="55" spans="1:19" ht="12" customHeight="1" x14ac:dyDescent="0.15">
      <c r="A55" s="17"/>
      <c r="B55" s="264" t="s">
        <v>16</v>
      </c>
      <c r="C55" s="264"/>
      <c r="D55" s="264"/>
      <c r="E55" s="264"/>
      <c r="F55" s="264"/>
      <c r="G55" s="264"/>
      <c r="H55" s="264"/>
      <c r="I55" s="103"/>
      <c r="J55" s="103"/>
    </row>
    <row r="56" spans="1:19" ht="12" customHeight="1" x14ac:dyDescent="0.15">
      <c r="A56" s="17"/>
      <c r="B56" s="252" t="s">
        <v>67</v>
      </c>
      <c r="C56" s="252"/>
      <c r="D56" s="252"/>
      <c r="E56" s="252"/>
      <c r="F56" s="252"/>
      <c r="G56" s="252"/>
      <c r="H56" s="252"/>
      <c r="I56" s="103"/>
      <c r="J56" s="103"/>
    </row>
    <row r="57" spans="1:19" ht="12" customHeight="1" thickBot="1" x14ac:dyDescent="0.2">
      <c r="A57" s="22"/>
      <c r="B57" s="240" t="s">
        <v>11</v>
      </c>
      <c r="C57" s="240"/>
      <c r="D57" s="240"/>
      <c r="E57" s="240"/>
      <c r="F57" s="240"/>
      <c r="G57" s="240"/>
      <c r="H57" s="240"/>
      <c r="I57" s="102"/>
      <c r="J57" s="102"/>
    </row>
    <row r="58" spans="1:19" ht="12" customHeight="1" thickBot="1" x14ac:dyDescent="0.2">
      <c r="A58" s="244" t="s">
        <v>17</v>
      </c>
      <c r="B58" s="245"/>
      <c r="C58" s="245"/>
      <c r="D58" s="245"/>
      <c r="E58" s="245"/>
      <c r="F58" s="245"/>
      <c r="G58" s="245"/>
      <c r="H58" s="251"/>
      <c r="I58" s="163">
        <f>SUM(I52:I57)</f>
        <v>0</v>
      </c>
      <c r="J58" s="163">
        <f>SUM(J52:J57)</f>
        <v>0</v>
      </c>
    </row>
    <row r="59" spans="1:19" ht="12" customHeight="1" thickBot="1" x14ac:dyDescent="0.2">
      <c r="A59" s="256" t="s">
        <v>12</v>
      </c>
      <c r="B59" s="257"/>
      <c r="C59" s="257"/>
      <c r="D59" s="257"/>
      <c r="E59" s="257"/>
      <c r="F59" s="257"/>
      <c r="G59" s="257"/>
      <c r="H59" s="257"/>
      <c r="I59" s="159">
        <f>I29+I32+I36+I42+I50+I58</f>
        <v>0</v>
      </c>
      <c r="J59" s="159">
        <f>J29+J32+J36+J42+J50+J58</f>
        <v>0</v>
      </c>
    </row>
    <row r="60" spans="1:19" ht="20.25" customHeight="1" x14ac:dyDescent="0.15">
      <c r="A60" s="258" t="s">
        <v>71</v>
      </c>
      <c r="B60" s="259"/>
      <c r="C60" s="260"/>
      <c r="D60" s="20"/>
      <c r="E60" s="21" t="s">
        <v>1</v>
      </c>
      <c r="F60" s="47" t="s">
        <v>39</v>
      </c>
      <c r="G60" s="12" t="s">
        <v>2</v>
      </c>
      <c r="H60" s="153"/>
      <c r="I60" s="156"/>
      <c r="J60" s="204"/>
    </row>
    <row r="61" spans="1:19" ht="12" customHeight="1" x14ac:dyDescent="0.15">
      <c r="A61" s="261"/>
      <c r="B61" s="262"/>
      <c r="C61" s="263"/>
      <c r="D61" s="2" t="s">
        <v>64</v>
      </c>
      <c r="E61" s="151">
        <f>'Year 2'!E61</f>
        <v>0.48</v>
      </c>
      <c r="F61" s="82">
        <f>SUM(I59-I56-I49-I32-I42)</f>
        <v>0</v>
      </c>
      <c r="G61" s="82">
        <f>E61*F61</f>
        <v>0</v>
      </c>
      <c r="H61" s="154"/>
      <c r="I61" s="157"/>
      <c r="J61" s="205"/>
    </row>
    <row r="62" spans="1:19" ht="12" customHeight="1" thickBot="1" x14ac:dyDescent="0.2">
      <c r="A62" s="248" t="s">
        <v>62</v>
      </c>
      <c r="B62" s="249"/>
      <c r="C62" s="250"/>
      <c r="D62" s="189" t="s">
        <v>91</v>
      </c>
      <c r="E62" s="190">
        <f>'Year 2'!E62</f>
        <v>0.48</v>
      </c>
      <c r="F62" s="82">
        <f>SUM(J59-J56-J49-J42-J32)</f>
        <v>0</v>
      </c>
      <c r="G62" s="82">
        <f>E62*F62</f>
        <v>0</v>
      </c>
      <c r="H62" s="154"/>
      <c r="I62" s="211">
        <f>G61</f>
        <v>0</v>
      </c>
      <c r="J62" s="210">
        <f>G62</f>
        <v>0</v>
      </c>
      <c r="L62" s="113"/>
    </row>
    <row r="63" spans="1:19" ht="12" customHeight="1" thickBot="1" x14ac:dyDescent="0.2">
      <c r="A63" s="256" t="s">
        <v>63</v>
      </c>
      <c r="B63" s="257"/>
      <c r="C63" s="257"/>
      <c r="D63" s="257"/>
      <c r="E63" s="257"/>
      <c r="F63" s="257"/>
      <c r="G63" s="257"/>
      <c r="H63" s="257"/>
      <c r="I63" s="159">
        <f>I59+I62</f>
        <v>0</v>
      </c>
      <c r="J63" s="159">
        <f>J59+J62</f>
        <v>0</v>
      </c>
      <c r="L63" s="113"/>
    </row>
    <row r="64" spans="1:19" ht="11.25" customHeight="1" x14ac:dyDescent="0.15">
      <c r="A64" s="265" t="s">
        <v>76</v>
      </c>
      <c r="B64" s="266"/>
      <c r="C64" s="266"/>
      <c r="D64" s="266"/>
      <c r="E64" s="266"/>
      <c r="F64" s="266"/>
      <c r="G64" s="266"/>
      <c r="H64" s="266"/>
      <c r="I64" s="85"/>
      <c r="J64" s="85" t="str">
        <f>'Year 1'!J64</f>
        <v>rev 7.14.22</v>
      </c>
      <c r="L64" s="113"/>
    </row>
    <row r="65" spans="12:12" x14ac:dyDescent="0.15">
      <c r="L65" s="113"/>
    </row>
  </sheetData>
  <sheetProtection sheet="1" objects="1" scenarios="1"/>
  <mergeCells count="55">
    <mergeCell ref="J3:J4"/>
    <mergeCell ref="A28:B28"/>
    <mergeCell ref="A37:H37"/>
    <mergeCell ref="B41:H41"/>
    <mergeCell ref="A58:H58"/>
    <mergeCell ref="B53:H53"/>
    <mergeCell ref="B54:H54"/>
    <mergeCell ref="B55:H55"/>
    <mergeCell ref="B56:H56"/>
    <mergeCell ref="B52:H52"/>
    <mergeCell ref="B57:H57"/>
    <mergeCell ref="E46:H46"/>
    <mergeCell ref="E47:H47"/>
    <mergeCell ref="E48:H48"/>
    <mergeCell ref="A50:C50"/>
    <mergeCell ref="A51:H51"/>
    <mergeCell ref="I30:I31"/>
    <mergeCell ref="B34:H34"/>
    <mergeCell ref="B35:H35"/>
    <mergeCell ref="A32:H32"/>
    <mergeCell ref="A33:H33"/>
    <mergeCell ref="A27:C27"/>
    <mergeCell ref="A1:H1"/>
    <mergeCell ref="A2:H2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I3:I4"/>
    <mergeCell ref="B4:C4"/>
    <mergeCell ref="B9:C9"/>
    <mergeCell ref="B10:C10"/>
    <mergeCell ref="B7:C7"/>
    <mergeCell ref="B8:C8"/>
    <mergeCell ref="A29:C29"/>
    <mergeCell ref="E44:H44"/>
    <mergeCell ref="E45:H45"/>
    <mergeCell ref="A64:H64"/>
    <mergeCell ref="A59:H59"/>
    <mergeCell ref="A60:C61"/>
    <mergeCell ref="A62:C62"/>
    <mergeCell ref="A63:H63"/>
    <mergeCell ref="A43:H43"/>
    <mergeCell ref="A30:H31"/>
    <mergeCell ref="B39:H39"/>
    <mergeCell ref="B40:H40"/>
    <mergeCell ref="A36:H36"/>
    <mergeCell ref="A42:H42"/>
  </mergeCells>
  <phoneticPr fontId="0" type="noConversion"/>
  <printOptions horizontalCentered="1"/>
  <pageMargins left="0.5" right="0.5" top="0.4" bottom="0.25" header="0.5" footer="0.5"/>
  <pageSetup scale="92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S65"/>
  <sheetViews>
    <sheetView showZeros="0" zoomScale="140" zoomScaleNormal="140" workbookViewId="0">
      <selection activeCell="D12" sqref="D12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0" width="9.28515625" style="114" customWidth="1"/>
    <col min="11" max="19" width="9.140625" style="114"/>
    <col min="20" max="16384" width="9.140625" style="2"/>
  </cols>
  <sheetData>
    <row r="1" spans="1:19" s="8" customFormat="1" ht="12.95" customHeight="1" x14ac:dyDescent="0.2">
      <c r="A1" s="308" t="str">
        <f>'Year 1'!A1:H1</f>
        <v xml:space="preserve">SPONSOR: </v>
      </c>
      <c r="B1" s="308"/>
      <c r="C1" s="308"/>
      <c r="D1" s="308"/>
      <c r="E1" s="308"/>
      <c r="F1" s="308"/>
      <c r="G1" s="308"/>
      <c r="H1" s="308"/>
      <c r="I1" s="31" t="s">
        <v>45</v>
      </c>
      <c r="J1" s="184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8" customFormat="1" ht="12.75" customHeight="1" thickBot="1" x14ac:dyDescent="0.25">
      <c r="A2" s="309" t="str">
        <f>'Year 1'!A2:H2</f>
        <v xml:space="preserve">PRINCIPAL INVESTIGATOR:  </v>
      </c>
      <c r="B2" s="309"/>
      <c r="C2" s="309"/>
      <c r="D2" s="309"/>
      <c r="E2" s="309"/>
      <c r="F2" s="309"/>
      <c r="G2" s="309"/>
      <c r="H2" s="309"/>
      <c r="I2" s="29"/>
      <c r="J2" s="184"/>
      <c r="K2" s="110"/>
      <c r="L2" s="110"/>
      <c r="M2" s="110"/>
      <c r="N2" s="110"/>
      <c r="O2" s="110"/>
      <c r="P2" s="110"/>
      <c r="Q2" s="110"/>
      <c r="R2" s="110"/>
      <c r="S2" s="110"/>
    </row>
    <row r="3" spans="1:19" s="3" customFormat="1" ht="12" customHeight="1" x14ac:dyDescent="0.15">
      <c r="A3" s="271" t="s">
        <v>24</v>
      </c>
      <c r="B3" s="310"/>
      <c r="C3" s="310"/>
      <c r="D3" s="27" t="s">
        <v>5</v>
      </c>
      <c r="E3" s="26" t="s">
        <v>6</v>
      </c>
      <c r="F3" s="311" t="s">
        <v>25</v>
      </c>
      <c r="G3" s="312"/>
      <c r="H3" s="313"/>
      <c r="I3" s="292" t="s">
        <v>26</v>
      </c>
      <c r="J3" s="274" t="s">
        <v>90</v>
      </c>
      <c r="K3" s="111"/>
      <c r="L3" s="111"/>
      <c r="M3" s="111"/>
      <c r="N3" s="111"/>
      <c r="O3" s="111"/>
      <c r="P3" s="111"/>
      <c r="Q3" s="111"/>
      <c r="R3" s="111"/>
      <c r="S3" s="111"/>
    </row>
    <row r="4" spans="1:19" s="1" customFormat="1" ht="19.5" customHeight="1" thickBot="1" x14ac:dyDescent="0.2">
      <c r="A4" s="18"/>
      <c r="B4" s="282" t="s">
        <v>33</v>
      </c>
      <c r="C4" s="283"/>
      <c r="D4" s="37"/>
      <c r="E4" s="38"/>
      <c r="F4" s="39" t="s">
        <v>59</v>
      </c>
      <c r="G4" s="40" t="s">
        <v>60</v>
      </c>
      <c r="H4" s="56" t="s">
        <v>35</v>
      </c>
      <c r="I4" s="293"/>
      <c r="J4" s="275"/>
      <c r="K4" s="112"/>
      <c r="L4" s="112"/>
      <c r="M4" s="112"/>
      <c r="N4" s="112"/>
      <c r="O4" s="112"/>
      <c r="P4" s="112"/>
      <c r="Q4" s="112"/>
      <c r="R4" s="112"/>
      <c r="S4" s="112"/>
    </row>
    <row r="5" spans="1:19" s="1" customFormat="1" ht="12" customHeight="1" x14ac:dyDescent="0.15">
      <c r="A5" s="35" t="s">
        <v>41</v>
      </c>
      <c r="B5" s="302">
        <f>'Year 1'!B5</f>
        <v>0</v>
      </c>
      <c r="C5" s="302"/>
      <c r="D5" s="106">
        <f>'Year 4'!D5*1.03</f>
        <v>0</v>
      </c>
      <c r="E5" s="75">
        <f t="shared" ref="E5:E10" si="0">D5/9</f>
        <v>0</v>
      </c>
      <c r="F5" s="36"/>
      <c r="G5" s="86"/>
      <c r="H5" s="87"/>
      <c r="I5" s="63">
        <f>(E5*H5)</f>
        <v>0</v>
      </c>
      <c r="J5" s="207">
        <f>SUM(G5*D5)</f>
        <v>0</v>
      </c>
      <c r="K5" s="112"/>
      <c r="L5" s="112"/>
      <c r="M5" s="112"/>
      <c r="N5" s="112"/>
      <c r="O5" s="112"/>
      <c r="P5" s="112"/>
      <c r="Q5" s="112"/>
      <c r="R5" s="112"/>
      <c r="S5" s="112"/>
    </row>
    <row r="6" spans="1:19" s="1" customFormat="1" ht="12" customHeight="1" x14ac:dyDescent="0.15">
      <c r="A6" s="13" t="s">
        <v>42</v>
      </c>
      <c r="B6" s="302">
        <f>'Year 1'!B6</f>
        <v>0</v>
      </c>
      <c r="C6" s="302"/>
      <c r="D6" s="106">
        <f>'Year 4'!D6*1.03</f>
        <v>0</v>
      </c>
      <c r="E6" s="76">
        <f t="shared" si="0"/>
        <v>0</v>
      </c>
      <c r="F6" s="32"/>
      <c r="G6" s="88"/>
      <c r="H6" s="89"/>
      <c r="I6" s="63">
        <f t="shared" ref="I6:I10" si="1">(E6*H6)</f>
        <v>0</v>
      </c>
      <c r="J6" s="208">
        <f t="shared" ref="J6:J9" si="2">SUM(G6*D6)</f>
        <v>0</v>
      </c>
      <c r="K6" s="112"/>
      <c r="L6" s="112"/>
      <c r="M6" s="112"/>
      <c r="N6" s="112"/>
      <c r="O6" s="112"/>
      <c r="P6" s="112"/>
      <c r="Q6" s="112"/>
      <c r="R6" s="112"/>
      <c r="S6" s="112"/>
    </row>
    <row r="7" spans="1:19" s="1" customFormat="1" ht="12" customHeight="1" x14ac:dyDescent="0.15">
      <c r="A7" s="13" t="s">
        <v>21</v>
      </c>
      <c r="B7" s="302">
        <f>'Year 1'!B7</f>
        <v>0</v>
      </c>
      <c r="C7" s="302"/>
      <c r="D7" s="106">
        <f>'Year 4'!D7*1.03</f>
        <v>0</v>
      </c>
      <c r="E7" s="76">
        <f t="shared" si="0"/>
        <v>0</v>
      </c>
      <c r="F7" s="32"/>
      <c r="G7" s="88"/>
      <c r="H7" s="89"/>
      <c r="I7" s="63">
        <f t="shared" si="1"/>
        <v>0</v>
      </c>
      <c r="J7" s="208">
        <f t="shared" si="2"/>
        <v>0</v>
      </c>
      <c r="K7" s="112"/>
      <c r="L7" s="112"/>
      <c r="M7" s="112"/>
      <c r="N7" s="112"/>
      <c r="O7" s="112"/>
      <c r="P7" s="112"/>
      <c r="Q7" s="112"/>
      <c r="R7" s="112"/>
      <c r="S7" s="112"/>
    </row>
    <row r="8" spans="1:19" s="1" customFormat="1" ht="12" customHeight="1" x14ac:dyDescent="0.15">
      <c r="A8" s="13" t="s">
        <v>22</v>
      </c>
      <c r="B8" s="302">
        <f>'Year 1'!B8</f>
        <v>0</v>
      </c>
      <c r="C8" s="302"/>
      <c r="D8" s="106">
        <f>'Year 4'!D8*1.03</f>
        <v>0</v>
      </c>
      <c r="E8" s="76">
        <f t="shared" si="0"/>
        <v>0</v>
      </c>
      <c r="F8" s="32"/>
      <c r="G8" s="88"/>
      <c r="H8" s="89"/>
      <c r="I8" s="63">
        <f t="shared" si="1"/>
        <v>0</v>
      </c>
      <c r="J8" s="208">
        <f t="shared" si="2"/>
        <v>0</v>
      </c>
      <c r="K8" s="112"/>
      <c r="L8" s="112"/>
      <c r="M8" s="112"/>
      <c r="N8" s="112"/>
      <c r="O8" s="112"/>
      <c r="P8" s="112"/>
      <c r="Q8" s="112"/>
      <c r="R8" s="112"/>
      <c r="S8" s="112"/>
    </row>
    <row r="9" spans="1:19" s="1" customFormat="1" ht="12" customHeight="1" x14ac:dyDescent="0.15">
      <c r="A9" s="13" t="s">
        <v>23</v>
      </c>
      <c r="B9" s="316">
        <f>'Year 1'!B9</f>
        <v>0</v>
      </c>
      <c r="C9" s="302"/>
      <c r="D9" s="106">
        <f>'Year 4'!D9*1.03</f>
        <v>0</v>
      </c>
      <c r="E9" s="76">
        <f t="shared" si="0"/>
        <v>0</v>
      </c>
      <c r="F9" s="32"/>
      <c r="G9" s="88"/>
      <c r="H9" s="89"/>
      <c r="I9" s="63">
        <f t="shared" si="1"/>
        <v>0</v>
      </c>
      <c r="J9" s="208">
        <f t="shared" si="2"/>
        <v>0</v>
      </c>
      <c r="K9" s="112"/>
      <c r="L9" s="112"/>
      <c r="M9" s="112"/>
      <c r="N9" s="112"/>
      <c r="O9" s="112"/>
      <c r="P9" s="112"/>
      <c r="Q9" s="112"/>
      <c r="R9" s="112"/>
      <c r="S9" s="112"/>
    </row>
    <row r="10" spans="1:19" s="1" customFormat="1" ht="12" customHeight="1" x14ac:dyDescent="0.15">
      <c r="A10" s="13" t="s">
        <v>28</v>
      </c>
      <c r="B10" s="316">
        <f>'Year 1'!B10</f>
        <v>0</v>
      </c>
      <c r="C10" s="302"/>
      <c r="D10" s="106">
        <f>'Year 4'!D10*1.03</f>
        <v>0</v>
      </c>
      <c r="E10" s="76">
        <f t="shared" si="0"/>
        <v>0</v>
      </c>
      <c r="F10" s="32"/>
      <c r="G10" s="88"/>
      <c r="H10" s="89"/>
      <c r="I10" s="63">
        <f t="shared" si="1"/>
        <v>0</v>
      </c>
      <c r="J10" s="208">
        <f>SUM(G10*D10)</f>
        <v>0</v>
      </c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s="1" customFormat="1" ht="12" customHeight="1" thickBot="1" x14ac:dyDescent="0.2">
      <c r="A11" s="18"/>
      <c r="B11" s="246" t="s">
        <v>32</v>
      </c>
      <c r="C11" s="247"/>
      <c r="D11" s="107"/>
      <c r="E11" s="43"/>
      <c r="F11" s="37"/>
      <c r="G11" s="44"/>
      <c r="H11" s="58"/>
      <c r="I11" s="64"/>
      <c r="J11" s="195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s="1" customFormat="1" ht="12" customHeight="1" x14ac:dyDescent="0.15">
      <c r="A12" s="35" t="s">
        <v>19</v>
      </c>
      <c r="B12" s="302">
        <f>'Year 1'!B12</f>
        <v>0</v>
      </c>
      <c r="C12" s="302"/>
      <c r="D12" s="106">
        <f>'Year 4'!D12*1.03</f>
        <v>0</v>
      </c>
      <c r="E12" s="75">
        <f>D12/12</f>
        <v>0</v>
      </c>
      <c r="F12" s="90"/>
      <c r="G12" s="41"/>
      <c r="H12" s="59"/>
      <c r="I12" s="65">
        <f>(D12*F12)</f>
        <v>0</v>
      </c>
      <c r="J12" s="185"/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s="1" customFormat="1" ht="12" customHeight="1" x14ac:dyDescent="0.15">
      <c r="A13" s="13" t="s">
        <v>20</v>
      </c>
      <c r="B13" s="302">
        <f>'Year 1'!B13</f>
        <v>0</v>
      </c>
      <c r="C13" s="302"/>
      <c r="D13" s="106">
        <f>'Year 4'!D13*1.03</f>
        <v>0</v>
      </c>
      <c r="E13" s="76">
        <f>D13/12</f>
        <v>0</v>
      </c>
      <c r="F13" s="91"/>
      <c r="G13" s="33"/>
      <c r="H13" s="60"/>
      <c r="I13" s="65">
        <f>D13*F13+(D13*G13)+(E13*H13)</f>
        <v>0</v>
      </c>
      <c r="J13" s="185"/>
      <c r="K13" s="112"/>
      <c r="L13" s="112"/>
      <c r="M13" s="112"/>
      <c r="N13" s="112"/>
      <c r="O13" s="112"/>
      <c r="P13" s="112"/>
      <c r="Q13" s="112"/>
      <c r="R13" s="112"/>
      <c r="S13" s="112"/>
    </row>
    <row r="14" spans="1:19" s="1" customFormat="1" ht="12" customHeight="1" x14ac:dyDescent="0.15">
      <c r="A14" s="13" t="s">
        <v>34</v>
      </c>
      <c r="B14" s="302">
        <f>'Year 1'!B14</f>
        <v>0</v>
      </c>
      <c r="C14" s="302"/>
      <c r="D14" s="106">
        <f>'Year 4'!D14*1.03</f>
        <v>0</v>
      </c>
      <c r="E14" s="76">
        <f>D14/12</f>
        <v>0</v>
      </c>
      <c r="F14" s="91"/>
      <c r="G14" s="33"/>
      <c r="H14" s="60"/>
      <c r="I14" s="65">
        <f>D14*F14+(D14*G14)+(E14*H14)</f>
        <v>0</v>
      </c>
      <c r="J14" s="185"/>
      <c r="K14" s="112"/>
      <c r="L14" s="112"/>
      <c r="M14" s="112"/>
      <c r="N14" s="112"/>
      <c r="O14" s="112"/>
      <c r="P14" s="112"/>
      <c r="Q14" s="112"/>
      <c r="R14" s="112"/>
      <c r="S14" s="112"/>
    </row>
    <row r="15" spans="1:19" s="1" customFormat="1" ht="12" customHeight="1" thickBot="1" x14ac:dyDescent="0.2">
      <c r="A15" s="22" t="s">
        <v>22</v>
      </c>
      <c r="B15" s="303">
        <f>'Year 1'!B15</f>
        <v>0</v>
      </c>
      <c r="C15" s="303"/>
      <c r="D15" s="106">
        <f>'Year 4'!D15*1.03</f>
        <v>0</v>
      </c>
      <c r="E15" s="126">
        <f>D15/12</f>
        <v>0</v>
      </c>
      <c r="F15" s="127"/>
      <c r="G15" s="128"/>
      <c r="H15" s="129"/>
      <c r="I15" s="130">
        <f>D15*F15+(D15*G15)+(E15*H15)</f>
        <v>0</v>
      </c>
      <c r="J15" s="192"/>
      <c r="K15" s="112"/>
      <c r="L15" s="112"/>
      <c r="M15" s="112"/>
      <c r="N15" s="112"/>
      <c r="O15" s="112"/>
      <c r="P15" s="112"/>
      <c r="Q15" s="112"/>
      <c r="R15" s="112"/>
      <c r="S15" s="112"/>
    </row>
    <row r="16" spans="1:19" s="1" customFormat="1" ht="12" customHeight="1" thickBot="1" x14ac:dyDescent="0.2">
      <c r="A16" s="233" t="s">
        <v>18</v>
      </c>
      <c r="B16" s="234"/>
      <c r="C16" s="234"/>
      <c r="D16" s="234"/>
      <c r="E16" s="234"/>
      <c r="F16" s="234"/>
      <c r="G16" s="234"/>
      <c r="H16" s="234"/>
      <c r="I16" s="140">
        <f>SUM(I5:I15)</f>
        <v>0</v>
      </c>
      <c r="J16" s="209">
        <f>SUM(J5:J15)</f>
        <v>0</v>
      </c>
      <c r="K16" s="112"/>
      <c r="L16" s="112"/>
      <c r="M16" s="112"/>
      <c r="N16" s="112"/>
      <c r="O16" s="112"/>
      <c r="P16" s="112"/>
      <c r="Q16" s="112"/>
      <c r="R16" s="112"/>
      <c r="S16" s="112"/>
    </row>
    <row r="17" spans="1:19" ht="21.75" customHeight="1" thickBot="1" x14ac:dyDescent="0.2">
      <c r="A17" s="253" t="s">
        <v>58</v>
      </c>
      <c r="B17" s="281"/>
      <c r="C17" s="281"/>
      <c r="D17" s="73"/>
      <c r="E17" s="55"/>
      <c r="F17" s="52" t="s">
        <v>36</v>
      </c>
      <c r="G17" s="46" t="s">
        <v>37</v>
      </c>
      <c r="H17" s="61" t="s">
        <v>35</v>
      </c>
      <c r="I17" s="23"/>
      <c r="J17" s="186"/>
    </row>
    <row r="18" spans="1:19" ht="12" customHeight="1" x14ac:dyDescent="0.15">
      <c r="A18" s="14" t="s">
        <v>7</v>
      </c>
      <c r="B18" s="92"/>
      <c r="C18" s="7" t="s">
        <v>93</v>
      </c>
      <c r="D18" s="83"/>
      <c r="E18" s="45">
        <f>D18/12</f>
        <v>0</v>
      </c>
      <c r="F18" s="95"/>
      <c r="G18" s="96"/>
      <c r="H18" s="97"/>
      <c r="I18" s="81">
        <f>SUM(B18*E18*F18)+(B18*E18*G18)+(B18*E18*H18)</f>
        <v>0</v>
      </c>
      <c r="J18" s="103"/>
    </row>
    <row r="19" spans="1:19" ht="12" customHeight="1" x14ac:dyDescent="0.15">
      <c r="A19" s="14" t="s">
        <v>7</v>
      </c>
      <c r="B19" s="92"/>
      <c r="C19" s="7" t="s">
        <v>94</v>
      </c>
      <c r="D19" s="83"/>
      <c r="E19" s="45">
        <f>D19/12</f>
        <v>0</v>
      </c>
      <c r="F19" s="215"/>
      <c r="G19" s="216"/>
      <c r="H19" s="87"/>
      <c r="I19" s="81">
        <f>SUM(B19*E19*F19)+(B19*E19*G19)+(B19*E19*H19)</f>
        <v>0</v>
      </c>
      <c r="J19" s="103"/>
    </row>
    <row r="20" spans="1:19" ht="12" customHeight="1" x14ac:dyDescent="0.15">
      <c r="A20" s="14" t="s">
        <v>7</v>
      </c>
      <c r="B20" s="92"/>
      <c r="C20" s="7" t="s">
        <v>4</v>
      </c>
      <c r="D20" s="83"/>
      <c r="E20" s="45">
        <f>D20/12</f>
        <v>0</v>
      </c>
      <c r="F20" s="98"/>
      <c r="G20" s="99"/>
      <c r="H20" s="89"/>
      <c r="I20" s="81">
        <f t="shared" ref="I20:I26" si="3">SUM(B20*E20*F20)+(B20*E20*G20)+(B20*E20*H20)</f>
        <v>0</v>
      </c>
      <c r="J20" s="103"/>
    </row>
    <row r="21" spans="1:19" s="1" customFormat="1" ht="12" customHeight="1" x14ac:dyDescent="0.15">
      <c r="A21" s="14" t="s">
        <v>7</v>
      </c>
      <c r="B21" s="92"/>
      <c r="C21" s="7" t="s">
        <v>95</v>
      </c>
      <c r="D21" s="84"/>
      <c r="E21" s="94"/>
      <c r="F21" s="32"/>
      <c r="G21" s="99"/>
      <c r="H21" s="89"/>
      <c r="I21" s="81">
        <f t="shared" si="3"/>
        <v>0</v>
      </c>
      <c r="J21" s="103"/>
      <c r="K21" s="115"/>
      <c r="L21" s="112"/>
      <c r="M21" s="112"/>
      <c r="N21" s="112"/>
      <c r="O21" s="112"/>
      <c r="P21" s="112"/>
      <c r="Q21" s="112"/>
      <c r="R21" s="112"/>
      <c r="S21" s="112"/>
    </row>
    <row r="22" spans="1:19" s="1" customFormat="1" ht="12" customHeight="1" x14ac:dyDescent="0.15">
      <c r="A22" s="14" t="s">
        <v>7</v>
      </c>
      <c r="B22" s="92"/>
      <c r="C22" s="7" t="s">
        <v>96</v>
      </c>
      <c r="D22" s="84"/>
      <c r="E22" s="94"/>
      <c r="F22" s="32"/>
      <c r="G22" s="99"/>
      <c r="H22" s="89"/>
      <c r="I22" s="81">
        <f t="shared" si="3"/>
        <v>0</v>
      </c>
      <c r="J22" s="103"/>
      <c r="K22" s="115"/>
      <c r="L22" s="112"/>
      <c r="M22" s="112"/>
      <c r="N22" s="112"/>
      <c r="O22" s="112"/>
      <c r="P22" s="112"/>
      <c r="Q22" s="112"/>
      <c r="R22" s="112"/>
      <c r="S22" s="112"/>
    </row>
    <row r="23" spans="1:19" s="1" customFormat="1" ht="12" customHeight="1" x14ac:dyDescent="0.15">
      <c r="A23" s="14" t="s">
        <v>7</v>
      </c>
      <c r="B23" s="92"/>
      <c r="C23" s="7" t="s">
        <v>97</v>
      </c>
      <c r="D23" s="84"/>
      <c r="E23" s="94"/>
      <c r="F23" s="32"/>
      <c r="G23" s="99"/>
      <c r="H23" s="89"/>
      <c r="I23" s="81">
        <f t="shared" si="3"/>
        <v>0</v>
      </c>
      <c r="J23" s="103"/>
      <c r="K23" s="112"/>
      <c r="L23" s="112"/>
      <c r="M23" s="112"/>
      <c r="N23" s="112"/>
      <c r="O23" s="112"/>
      <c r="P23" s="112"/>
      <c r="Q23" s="112"/>
      <c r="R23" s="112"/>
      <c r="S23" s="112"/>
    </row>
    <row r="24" spans="1:19" s="1" customFormat="1" ht="12" customHeight="1" x14ac:dyDescent="0.15">
      <c r="A24" s="14" t="s">
        <v>7</v>
      </c>
      <c r="B24" s="92"/>
      <c r="C24" s="7" t="s">
        <v>3</v>
      </c>
      <c r="D24" s="84"/>
      <c r="E24" s="94"/>
      <c r="F24" s="32"/>
      <c r="G24" s="99"/>
      <c r="H24" s="89"/>
      <c r="I24" s="81">
        <f t="shared" si="3"/>
        <v>0</v>
      </c>
      <c r="J24" s="103"/>
      <c r="K24" s="112"/>
      <c r="L24" s="112"/>
      <c r="M24" s="112"/>
      <c r="N24" s="112"/>
      <c r="O24" s="112"/>
      <c r="P24" s="112"/>
      <c r="Q24" s="112"/>
      <c r="R24" s="112"/>
      <c r="S24" s="112"/>
    </row>
    <row r="25" spans="1:19" s="1" customFormat="1" ht="12" customHeight="1" x14ac:dyDescent="0.15">
      <c r="A25" s="14" t="s">
        <v>7</v>
      </c>
      <c r="B25" s="92"/>
      <c r="C25" s="7" t="s">
        <v>49</v>
      </c>
      <c r="D25" s="84"/>
      <c r="E25" s="94"/>
      <c r="F25" s="98"/>
      <c r="G25" s="33"/>
      <c r="H25" s="60"/>
      <c r="I25" s="81">
        <f t="shared" si="3"/>
        <v>0</v>
      </c>
      <c r="J25" s="103"/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19" s="1" customFormat="1" ht="12" customHeight="1" thickBot="1" x14ac:dyDescent="0.2">
      <c r="A26" s="131" t="s">
        <v>7</v>
      </c>
      <c r="B26" s="132"/>
      <c r="C26" s="133" t="s">
        <v>50</v>
      </c>
      <c r="D26" s="134"/>
      <c r="E26" s="144"/>
      <c r="F26" s="136"/>
      <c r="G26" s="137"/>
      <c r="H26" s="138"/>
      <c r="I26" s="139">
        <f t="shared" si="3"/>
        <v>0</v>
      </c>
      <c r="J26" s="103"/>
      <c r="K26" s="112"/>
      <c r="L26" s="112"/>
      <c r="M26" s="112"/>
      <c r="N26" s="112"/>
      <c r="O26" s="112"/>
      <c r="P26" s="112"/>
      <c r="Q26" s="112"/>
      <c r="R26" s="112"/>
      <c r="S26" s="112"/>
    </row>
    <row r="27" spans="1:19" s="1" customFormat="1" ht="12" customHeight="1" thickBot="1" x14ac:dyDescent="0.2">
      <c r="A27" s="233" t="s">
        <v>82</v>
      </c>
      <c r="B27" s="234"/>
      <c r="C27" s="234"/>
      <c r="D27" s="161"/>
      <c r="E27" s="161"/>
      <c r="F27" s="161"/>
      <c r="G27" s="161"/>
      <c r="H27" s="161"/>
      <c r="I27" s="162">
        <f>SUM(I18:I26)</f>
        <v>0</v>
      </c>
      <c r="J27" s="162">
        <f>SUM(J18:J26)</f>
        <v>0</v>
      </c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19" ht="12" customHeight="1" thickBot="1" x14ac:dyDescent="0.2">
      <c r="A28" s="290">
        <f>'Year 4'!A28+0.5%</f>
        <v>0.48099999999999998</v>
      </c>
      <c r="B28" s="291"/>
      <c r="C28" s="165" t="s">
        <v>74</v>
      </c>
      <c r="D28" s="166"/>
      <c r="E28" s="166"/>
      <c r="F28" s="166"/>
      <c r="G28" s="166"/>
      <c r="H28" s="167"/>
      <c r="I28" s="163">
        <f>(((I16+I18+I19+I20+I25)*A28))</f>
        <v>0</v>
      </c>
      <c r="J28" s="163">
        <f>((J16+J18+J19+J20+J25)*A28)</f>
        <v>0</v>
      </c>
    </row>
    <row r="29" spans="1:19" ht="12" customHeight="1" thickBot="1" x14ac:dyDescent="0.2">
      <c r="A29" s="244" t="s">
        <v>83</v>
      </c>
      <c r="B29" s="245"/>
      <c r="C29" s="245"/>
      <c r="D29" s="170"/>
      <c r="E29" s="170"/>
      <c r="F29" s="170"/>
      <c r="G29" s="170"/>
      <c r="H29" s="170"/>
      <c r="I29" s="163">
        <f>I28+I27+I16</f>
        <v>0</v>
      </c>
      <c r="J29" s="163">
        <f>J28+J27+J16</f>
        <v>0</v>
      </c>
    </row>
    <row r="30" spans="1:19" s="3" customFormat="1" ht="12" customHeight="1" x14ac:dyDescent="0.15">
      <c r="A30" s="304" t="s">
        <v>72</v>
      </c>
      <c r="B30" s="305"/>
      <c r="C30" s="305"/>
      <c r="D30" s="305"/>
      <c r="E30" s="305"/>
      <c r="F30" s="305"/>
      <c r="G30" s="305"/>
      <c r="H30" s="305"/>
      <c r="I30" s="229"/>
      <c r="J30" s="198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ht="12" customHeight="1" thickBot="1" x14ac:dyDescent="0.2">
      <c r="A31" s="286"/>
      <c r="B31" s="285"/>
      <c r="C31" s="285"/>
      <c r="D31" s="285"/>
      <c r="E31" s="285"/>
      <c r="F31" s="285"/>
      <c r="G31" s="285"/>
      <c r="H31" s="285"/>
      <c r="I31" s="230"/>
      <c r="J31" s="198"/>
    </row>
    <row r="32" spans="1:19" s="1" customFormat="1" ht="12" customHeight="1" thickBot="1" x14ac:dyDescent="0.2">
      <c r="A32" s="287" t="s">
        <v>0</v>
      </c>
      <c r="B32" s="288"/>
      <c r="C32" s="288"/>
      <c r="D32" s="288"/>
      <c r="E32" s="288"/>
      <c r="F32" s="288"/>
      <c r="G32" s="288"/>
      <c r="H32" s="289"/>
      <c r="I32" s="168"/>
      <c r="J32" s="168"/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19" ht="12" customHeight="1" x14ac:dyDescent="0.15">
      <c r="A33" s="253" t="s">
        <v>69</v>
      </c>
      <c r="B33" s="281"/>
      <c r="C33" s="281"/>
      <c r="D33" s="281"/>
      <c r="E33" s="281"/>
      <c r="F33" s="281"/>
      <c r="G33" s="281"/>
      <c r="H33" s="281"/>
      <c r="I33" s="25"/>
      <c r="J33" s="25"/>
    </row>
    <row r="34" spans="1:19" s="1" customFormat="1" ht="12" customHeight="1" x14ac:dyDescent="0.15">
      <c r="A34" s="15"/>
      <c r="B34" s="264" t="s">
        <v>65</v>
      </c>
      <c r="C34" s="264"/>
      <c r="D34" s="264"/>
      <c r="E34" s="264"/>
      <c r="F34" s="264"/>
      <c r="G34" s="264"/>
      <c r="H34" s="264"/>
      <c r="I34" s="100"/>
      <c r="J34" s="100"/>
      <c r="K34" s="112"/>
      <c r="L34" s="112"/>
      <c r="M34" s="117"/>
      <c r="N34" s="112"/>
      <c r="O34" s="112"/>
      <c r="P34" s="112"/>
      <c r="Q34" s="112"/>
      <c r="R34" s="112"/>
      <c r="S34" s="112"/>
    </row>
    <row r="35" spans="1:19" s="1" customFormat="1" ht="12" customHeight="1" thickBot="1" x14ac:dyDescent="0.2">
      <c r="A35" s="19"/>
      <c r="B35" s="268" t="s">
        <v>66</v>
      </c>
      <c r="C35" s="268"/>
      <c r="D35" s="268"/>
      <c r="E35" s="268"/>
      <c r="F35" s="268"/>
      <c r="G35" s="268"/>
      <c r="H35" s="268"/>
      <c r="I35" s="101"/>
      <c r="J35" s="192"/>
      <c r="K35" s="112"/>
      <c r="L35" s="112"/>
      <c r="M35" s="117"/>
      <c r="N35" s="112"/>
      <c r="O35" s="112"/>
      <c r="P35" s="112"/>
      <c r="Q35" s="112"/>
      <c r="R35" s="112"/>
      <c r="S35" s="112"/>
    </row>
    <row r="36" spans="1:19" s="1" customFormat="1" ht="12" customHeight="1" thickBot="1" x14ac:dyDescent="0.2">
      <c r="A36" s="241" t="s">
        <v>75</v>
      </c>
      <c r="B36" s="242"/>
      <c r="C36" s="242"/>
      <c r="D36" s="242"/>
      <c r="E36" s="242"/>
      <c r="F36" s="242"/>
      <c r="G36" s="242"/>
      <c r="H36" s="243"/>
      <c r="I36" s="180">
        <f>SUM(I34:I35)</f>
        <v>0</v>
      </c>
      <c r="J36" s="193">
        <f>SUM(J34:J35)</f>
        <v>0</v>
      </c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12" customHeight="1" x14ac:dyDescent="0.15">
      <c r="A37" s="238" t="s">
        <v>8</v>
      </c>
      <c r="B37" s="239"/>
      <c r="C37" s="239"/>
      <c r="D37" s="239"/>
      <c r="E37" s="239"/>
      <c r="F37" s="239"/>
      <c r="G37" s="239"/>
      <c r="H37" s="239"/>
      <c r="I37" s="120"/>
      <c r="J37" s="191"/>
      <c r="M37" s="117"/>
    </row>
    <row r="38" spans="1:19" ht="12" customHeight="1" x14ac:dyDescent="0.15">
      <c r="A38" s="17"/>
      <c r="B38" s="7" t="s">
        <v>80</v>
      </c>
      <c r="C38" s="7"/>
      <c r="D38" s="177">
        <v>0</v>
      </c>
      <c r="E38" s="7" t="s">
        <v>78</v>
      </c>
      <c r="F38" s="171">
        <v>0</v>
      </c>
      <c r="G38" s="171" t="s">
        <v>79</v>
      </c>
      <c r="H38" s="7"/>
      <c r="I38" s="119">
        <f>D38*F38</f>
        <v>0</v>
      </c>
      <c r="J38" s="178"/>
    </row>
    <row r="39" spans="1:19" ht="12" customHeight="1" x14ac:dyDescent="0.15">
      <c r="A39" s="16"/>
      <c r="B39" s="270" t="s">
        <v>9</v>
      </c>
      <c r="C39" s="270"/>
      <c r="D39" s="270"/>
      <c r="E39" s="270"/>
      <c r="F39" s="270"/>
      <c r="G39" s="270"/>
      <c r="H39" s="299"/>
      <c r="I39" s="178"/>
      <c r="J39" s="178"/>
      <c r="M39" s="118"/>
    </row>
    <row r="40" spans="1:19" ht="12" customHeight="1" x14ac:dyDescent="0.15">
      <c r="A40" s="17"/>
      <c r="B40" s="264" t="s">
        <v>10</v>
      </c>
      <c r="C40" s="264"/>
      <c r="D40" s="264"/>
      <c r="E40" s="264"/>
      <c r="F40" s="264"/>
      <c r="G40" s="264"/>
      <c r="H40" s="300"/>
      <c r="I40" s="178"/>
      <c r="J40" s="178"/>
    </row>
    <row r="41" spans="1:19" ht="12" customHeight="1" thickBot="1" x14ac:dyDescent="0.2">
      <c r="A41" s="22"/>
      <c r="B41" s="240" t="s">
        <v>11</v>
      </c>
      <c r="C41" s="240"/>
      <c r="D41" s="240"/>
      <c r="E41" s="240"/>
      <c r="F41" s="240"/>
      <c r="G41" s="240"/>
      <c r="H41" s="301"/>
      <c r="I41" s="179"/>
      <c r="J41" s="179"/>
    </row>
    <row r="42" spans="1:19" ht="12" customHeight="1" thickBot="1" x14ac:dyDescent="0.2">
      <c r="A42" s="296" t="s">
        <v>27</v>
      </c>
      <c r="B42" s="297"/>
      <c r="C42" s="297"/>
      <c r="D42" s="297"/>
      <c r="E42" s="297"/>
      <c r="F42" s="297"/>
      <c r="G42" s="297"/>
      <c r="H42" s="298"/>
      <c r="I42" s="181">
        <f>SUM(I38:I41)</f>
        <v>0</v>
      </c>
      <c r="J42" s="181">
        <f>SUM(J38:J41)</f>
        <v>0</v>
      </c>
    </row>
    <row r="43" spans="1:19" ht="12" customHeight="1" x14ac:dyDescent="0.15">
      <c r="A43" s="238" t="s">
        <v>30</v>
      </c>
      <c r="B43" s="239"/>
      <c r="C43" s="239"/>
      <c r="D43" s="239"/>
      <c r="E43" s="239"/>
      <c r="F43" s="239"/>
      <c r="G43" s="239"/>
      <c r="H43" s="239"/>
      <c r="I43" s="25"/>
      <c r="J43" s="25"/>
    </row>
    <row r="44" spans="1:19" ht="12" customHeight="1" x14ac:dyDescent="0.15">
      <c r="A44" s="15"/>
      <c r="B44" s="7" t="s">
        <v>84</v>
      </c>
      <c r="C44" s="7">
        <f>'Year 4'!C44</f>
        <v>0</v>
      </c>
      <c r="D44" s="30" t="s">
        <v>89</v>
      </c>
      <c r="E44" s="231"/>
      <c r="F44" s="231"/>
      <c r="G44" s="231"/>
      <c r="H44" s="232"/>
      <c r="I44" s="172">
        <f>IF(E44+'Year 4'!I44+'Year 3'!I44+'Year 2'!I44+'Year 1'!I44&gt;=25000,25000-('Year 4'!I44+'Year 3'!I44+'Year 2'!I44+'Year 1'!I44),E44)</f>
        <v>0</v>
      </c>
      <c r="J44" s="103"/>
    </row>
    <row r="45" spans="1:19" ht="12" customHeight="1" x14ac:dyDescent="0.15">
      <c r="A45" s="15"/>
      <c r="B45" s="7" t="s">
        <v>85</v>
      </c>
      <c r="C45" s="7">
        <f>'Year 4'!C45</f>
        <v>0</v>
      </c>
      <c r="D45" s="30" t="s">
        <v>89</v>
      </c>
      <c r="E45" s="231"/>
      <c r="F45" s="231"/>
      <c r="G45" s="231"/>
      <c r="H45" s="232"/>
      <c r="I45" s="172">
        <f>IF(E45+'Year 3'!I45+'Year 2'!I45+'Year 1'!I45&gt;=25000,25000-('Year 3'!I45+'Year 2'!I45+'Year 1'!I45),E45)</f>
        <v>0</v>
      </c>
      <c r="J45" s="103"/>
    </row>
    <row r="46" spans="1:19" ht="12" customHeight="1" x14ac:dyDescent="0.15">
      <c r="A46" s="15"/>
      <c r="B46" s="7" t="s">
        <v>86</v>
      </c>
      <c r="C46" s="7">
        <f>'Year 4'!C46</f>
        <v>0</v>
      </c>
      <c r="D46" s="30" t="s">
        <v>89</v>
      </c>
      <c r="E46" s="231"/>
      <c r="F46" s="231"/>
      <c r="G46" s="231"/>
      <c r="H46" s="232"/>
      <c r="I46" s="172">
        <f>IF(E46+'Year 3'!I46+'Year 2'!I46+'Year 1'!I46&gt;=25000,25000-('Year 3'!I46+'Year 2'!I46+'Year 1'!I46),E46)</f>
        <v>0</v>
      </c>
      <c r="J46" s="103"/>
    </row>
    <row r="47" spans="1:19" ht="12" customHeight="1" x14ac:dyDescent="0.15">
      <c r="A47" s="15"/>
      <c r="B47" s="7" t="s">
        <v>87</v>
      </c>
      <c r="C47" s="7">
        <f>'Year 4'!C47</f>
        <v>0</v>
      </c>
      <c r="D47" s="30" t="s">
        <v>89</v>
      </c>
      <c r="E47" s="231"/>
      <c r="F47" s="231"/>
      <c r="G47" s="231"/>
      <c r="H47" s="232"/>
      <c r="I47" s="172">
        <f>IF(E47+'Year 3'!I47+'Year 2'!I47+'Year 1'!I47&gt;=25000,25000-('Year 3'!I47+'Year 2'!I47+'Year 1'!I47),E47)</f>
        <v>0</v>
      </c>
      <c r="J47" s="103"/>
    </row>
    <row r="48" spans="1:19" ht="12" customHeight="1" x14ac:dyDescent="0.15">
      <c r="A48" s="15"/>
      <c r="B48" s="7" t="s">
        <v>88</v>
      </c>
      <c r="C48" s="7">
        <f>'Year 4'!C48</f>
        <v>0</v>
      </c>
      <c r="D48" s="30" t="s">
        <v>89</v>
      </c>
      <c r="E48" s="231"/>
      <c r="F48" s="231"/>
      <c r="G48" s="231"/>
      <c r="H48" s="232"/>
      <c r="I48" s="172">
        <f>IF(E48+'Year 3'!I48+'Year 2'!I48+'Year 1'!I48&gt;=25000,25000-('Year 3'!I48+'Year 2'!I48+'Year 1'!I48),E48)</f>
        <v>0</v>
      </c>
      <c r="J48" s="103"/>
    </row>
    <row r="49" spans="1:19" ht="12" customHeight="1" thickBot="1" x14ac:dyDescent="0.2">
      <c r="A49" s="121"/>
      <c r="B49" s="122" t="s">
        <v>38</v>
      </c>
      <c r="C49" s="123"/>
      <c r="D49" s="124"/>
      <c r="E49" s="124"/>
      <c r="F49" s="124"/>
      <c r="G49" s="124"/>
      <c r="H49" s="124"/>
      <c r="I49" s="182">
        <f>SUM(E44:E48)-SUM(I44:I48)</f>
        <v>0</v>
      </c>
      <c r="J49" s="103"/>
    </row>
    <row r="50" spans="1:19" ht="12" customHeight="1" thickBot="1" x14ac:dyDescent="0.2">
      <c r="A50" s="244" t="s">
        <v>29</v>
      </c>
      <c r="B50" s="245"/>
      <c r="C50" s="236"/>
      <c r="D50" s="169"/>
      <c r="E50" s="169"/>
      <c r="F50" s="169"/>
      <c r="G50" s="169"/>
      <c r="H50" s="169"/>
      <c r="I50" s="163">
        <f>SUM(I44:I49)</f>
        <v>0</v>
      </c>
      <c r="J50" s="163">
        <f>SUM(J44:J49)</f>
        <v>0</v>
      </c>
    </row>
    <row r="51" spans="1:19" s="3" customFormat="1" ht="12" customHeight="1" x14ac:dyDescent="0.15">
      <c r="A51" s="253" t="s">
        <v>70</v>
      </c>
      <c r="B51" s="254"/>
      <c r="C51" s="254"/>
      <c r="D51" s="254"/>
      <c r="E51" s="254"/>
      <c r="F51" s="254"/>
      <c r="G51" s="254"/>
      <c r="H51" s="255"/>
      <c r="I51" s="24"/>
      <c r="J51" s="24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ht="12" customHeight="1" x14ac:dyDescent="0.15">
      <c r="A52" s="17"/>
      <c r="B52" s="264" t="s">
        <v>13</v>
      </c>
      <c r="C52" s="264"/>
      <c r="D52" s="264"/>
      <c r="E52" s="264"/>
      <c r="F52" s="264"/>
      <c r="G52" s="264"/>
      <c r="H52" s="264"/>
      <c r="I52" s="103"/>
      <c r="J52" s="103"/>
    </row>
    <row r="53" spans="1:19" ht="12" customHeight="1" x14ac:dyDescent="0.15">
      <c r="A53" s="17"/>
      <c r="B53" s="264" t="s">
        <v>14</v>
      </c>
      <c r="C53" s="264"/>
      <c r="D53" s="264"/>
      <c r="E53" s="264"/>
      <c r="F53" s="264"/>
      <c r="G53" s="264"/>
      <c r="H53" s="264"/>
      <c r="I53" s="103"/>
      <c r="J53" s="103"/>
    </row>
    <row r="54" spans="1:19" ht="12" customHeight="1" x14ac:dyDescent="0.15">
      <c r="A54" s="17"/>
      <c r="B54" s="264" t="s">
        <v>15</v>
      </c>
      <c r="C54" s="264"/>
      <c r="D54" s="264"/>
      <c r="E54" s="264"/>
      <c r="F54" s="264"/>
      <c r="G54" s="264"/>
      <c r="H54" s="264"/>
      <c r="I54" s="103"/>
      <c r="J54" s="103"/>
    </row>
    <row r="55" spans="1:19" ht="12" customHeight="1" x14ac:dyDescent="0.15">
      <c r="A55" s="17"/>
      <c r="B55" s="264" t="s">
        <v>16</v>
      </c>
      <c r="C55" s="264"/>
      <c r="D55" s="264"/>
      <c r="E55" s="264"/>
      <c r="F55" s="264"/>
      <c r="G55" s="264"/>
      <c r="H55" s="264"/>
      <c r="I55" s="103"/>
      <c r="J55" s="103"/>
    </row>
    <row r="56" spans="1:19" ht="12" customHeight="1" x14ac:dyDescent="0.15">
      <c r="A56" s="17"/>
      <c r="B56" s="252" t="s">
        <v>67</v>
      </c>
      <c r="C56" s="252"/>
      <c r="D56" s="252"/>
      <c r="E56" s="252"/>
      <c r="F56" s="252"/>
      <c r="G56" s="252"/>
      <c r="H56" s="252"/>
      <c r="I56" s="103"/>
      <c r="J56" s="103"/>
    </row>
    <row r="57" spans="1:19" ht="12" customHeight="1" thickBot="1" x14ac:dyDescent="0.2">
      <c r="A57" s="22"/>
      <c r="B57" s="240" t="s">
        <v>11</v>
      </c>
      <c r="C57" s="240"/>
      <c r="D57" s="240"/>
      <c r="E57" s="240"/>
      <c r="F57" s="240"/>
      <c r="G57" s="240"/>
      <c r="H57" s="240"/>
      <c r="I57" s="102"/>
      <c r="J57" s="102"/>
    </row>
    <row r="58" spans="1:19" ht="12" customHeight="1" thickBot="1" x14ac:dyDescent="0.2">
      <c r="A58" s="244" t="s">
        <v>17</v>
      </c>
      <c r="B58" s="245"/>
      <c r="C58" s="245"/>
      <c r="D58" s="245"/>
      <c r="E58" s="245"/>
      <c r="F58" s="245"/>
      <c r="G58" s="245"/>
      <c r="H58" s="251"/>
      <c r="I58" s="163">
        <f>SUM(I52:I57)</f>
        <v>0</v>
      </c>
      <c r="J58" s="163">
        <f>SUM(J52:J57)</f>
        <v>0</v>
      </c>
    </row>
    <row r="59" spans="1:19" ht="12" customHeight="1" thickBot="1" x14ac:dyDescent="0.2">
      <c r="A59" s="256" t="s">
        <v>12</v>
      </c>
      <c r="B59" s="257"/>
      <c r="C59" s="257"/>
      <c r="D59" s="257"/>
      <c r="E59" s="257"/>
      <c r="F59" s="257"/>
      <c r="G59" s="257"/>
      <c r="H59" s="257"/>
      <c r="I59" s="159">
        <f>I29+I32+I36+I42+I50+I58</f>
        <v>0</v>
      </c>
      <c r="J59" s="159">
        <f>J29+J32+J36+J42+J50+J58</f>
        <v>0</v>
      </c>
    </row>
    <row r="60" spans="1:19" ht="20.25" customHeight="1" x14ac:dyDescent="0.15">
      <c r="A60" s="258" t="s">
        <v>71</v>
      </c>
      <c r="B60" s="259"/>
      <c r="C60" s="260"/>
      <c r="D60" s="20"/>
      <c r="E60" s="21" t="s">
        <v>1</v>
      </c>
      <c r="F60" s="47" t="s">
        <v>39</v>
      </c>
      <c r="G60" s="12" t="s">
        <v>2</v>
      </c>
      <c r="H60" s="153"/>
      <c r="I60" s="156"/>
      <c r="J60" s="204"/>
    </row>
    <row r="61" spans="1:19" ht="12" customHeight="1" x14ac:dyDescent="0.15">
      <c r="A61" s="261"/>
      <c r="B61" s="262"/>
      <c r="C61" s="263"/>
      <c r="D61" s="2" t="s">
        <v>64</v>
      </c>
      <c r="E61" s="151">
        <f>'Year 2'!E61</f>
        <v>0.48</v>
      </c>
      <c r="F61" s="82">
        <f>SUM(I59-I56-I49-I32-I42)</f>
        <v>0</v>
      </c>
      <c r="G61" s="82">
        <f>E61*F61</f>
        <v>0</v>
      </c>
      <c r="H61" s="154"/>
      <c r="I61" s="157"/>
      <c r="J61" s="205"/>
    </row>
    <row r="62" spans="1:19" ht="12" customHeight="1" thickBot="1" x14ac:dyDescent="0.2">
      <c r="A62" s="248" t="s">
        <v>62</v>
      </c>
      <c r="B62" s="249"/>
      <c r="C62" s="250"/>
      <c r="D62" s="189" t="s">
        <v>91</v>
      </c>
      <c r="E62" s="190">
        <f>'Year 2'!E62</f>
        <v>0.48</v>
      </c>
      <c r="F62" s="82">
        <f>SUM(J59-J56-J49-J42-J32)</f>
        <v>0</v>
      </c>
      <c r="G62" s="82">
        <f>E62*F62</f>
        <v>0</v>
      </c>
      <c r="H62" s="154"/>
      <c r="I62" s="211">
        <f>G61</f>
        <v>0</v>
      </c>
      <c r="J62" s="210">
        <f>G62</f>
        <v>0</v>
      </c>
      <c r="L62" s="113"/>
    </row>
    <row r="63" spans="1:19" ht="12" customHeight="1" thickBot="1" x14ac:dyDescent="0.2">
      <c r="A63" s="256" t="s">
        <v>63</v>
      </c>
      <c r="B63" s="257"/>
      <c r="C63" s="257"/>
      <c r="D63" s="257"/>
      <c r="E63" s="257"/>
      <c r="F63" s="257"/>
      <c r="G63" s="257"/>
      <c r="H63" s="257"/>
      <c r="I63" s="159">
        <f>I59+I62</f>
        <v>0</v>
      </c>
      <c r="J63" s="159">
        <f>J59+J62</f>
        <v>0</v>
      </c>
      <c r="L63" s="113"/>
    </row>
    <row r="64" spans="1:19" ht="11.25" customHeight="1" x14ac:dyDescent="0.15">
      <c r="A64" s="265" t="s">
        <v>76</v>
      </c>
      <c r="B64" s="266"/>
      <c r="C64" s="266"/>
      <c r="D64" s="266"/>
      <c r="E64" s="266"/>
      <c r="F64" s="266"/>
      <c r="G64" s="266"/>
      <c r="H64" s="266"/>
      <c r="I64" s="85"/>
      <c r="J64" s="85" t="str">
        <f>'Year 1'!J64</f>
        <v>rev 7.14.22</v>
      </c>
      <c r="L64" s="113"/>
    </row>
    <row r="65" spans="12:12" x14ac:dyDescent="0.15">
      <c r="L65" s="113"/>
    </row>
  </sheetData>
  <sheetProtection sheet="1" objects="1" scenarios="1"/>
  <mergeCells count="55">
    <mergeCell ref="J3:J4"/>
    <mergeCell ref="A28:B28"/>
    <mergeCell ref="A37:H37"/>
    <mergeCell ref="B41:H41"/>
    <mergeCell ref="A58:H58"/>
    <mergeCell ref="B53:H53"/>
    <mergeCell ref="B54:H54"/>
    <mergeCell ref="B55:H55"/>
    <mergeCell ref="B56:H56"/>
    <mergeCell ref="B52:H52"/>
    <mergeCell ref="B57:H57"/>
    <mergeCell ref="E46:H46"/>
    <mergeCell ref="E47:H47"/>
    <mergeCell ref="E48:H48"/>
    <mergeCell ref="A50:C50"/>
    <mergeCell ref="A51:H51"/>
    <mergeCell ref="I30:I31"/>
    <mergeCell ref="B34:H34"/>
    <mergeCell ref="B35:H35"/>
    <mergeCell ref="A32:H32"/>
    <mergeCell ref="A33:H33"/>
    <mergeCell ref="A27:C27"/>
    <mergeCell ref="A1:H1"/>
    <mergeCell ref="A2:H2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I3:I4"/>
    <mergeCell ref="B4:C4"/>
    <mergeCell ref="B9:C9"/>
    <mergeCell ref="B10:C10"/>
    <mergeCell ref="B7:C7"/>
    <mergeCell ref="B8:C8"/>
    <mergeCell ref="A29:C29"/>
    <mergeCell ref="E44:H44"/>
    <mergeCell ref="E45:H45"/>
    <mergeCell ref="A64:H64"/>
    <mergeCell ref="A59:H59"/>
    <mergeCell ref="A60:C61"/>
    <mergeCell ref="A62:C62"/>
    <mergeCell ref="A63:H63"/>
    <mergeCell ref="A43:H43"/>
    <mergeCell ref="A30:H31"/>
    <mergeCell ref="B39:H39"/>
    <mergeCell ref="B40:H40"/>
    <mergeCell ref="A36:H36"/>
    <mergeCell ref="A42:H42"/>
  </mergeCells>
  <phoneticPr fontId="0" type="noConversion"/>
  <printOptions horizontalCentered="1"/>
  <pageMargins left="0.5" right="0.5" top="0.4" bottom="0.5" header="0.5" footer="0.5"/>
  <pageSetup scale="92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S64"/>
  <sheetViews>
    <sheetView showZeros="0" zoomScale="140" zoomScaleNormal="140" workbookViewId="0">
      <selection activeCell="L27" sqref="L27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0" width="9.28515625" style="188" customWidth="1"/>
    <col min="11" max="19" width="9.140625" style="114"/>
    <col min="20" max="16384" width="9.140625" style="2"/>
  </cols>
  <sheetData>
    <row r="1" spans="1:19" s="8" customFormat="1" ht="12.95" customHeight="1" x14ac:dyDescent="0.2">
      <c r="A1" s="308" t="str">
        <f>'Year 1'!A1:H1</f>
        <v xml:space="preserve">SPONSOR: </v>
      </c>
      <c r="B1" s="308"/>
      <c r="C1" s="308"/>
      <c r="D1" s="308"/>
      <c r="E1" s="308"/>
      <c r="F1" s="308"/>
      <c r="G1" s="308"/>
      <c r="H1" s="308"/>
      <c r="I1" s="71" t="s">
        <v>46</v>
      </c>
      <c r="J1" s="187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8" customFormat="1" ht="12.75" customHeight="1" thickBot="1" x14ac:dyDescent="0.25">
      <c r="A2" s="309" t="str">
        <f>'Year 1'!A2:H2</f>
        <v xml:space="preserve">PRINCIPAL INVESTIGATOR:  </v>
      </c>
      <c r="B2" s="309"/>
      <c r="C2" s="309"/>
      <c r="D2" s="309"/>
      <c r="E2" s="309"/>
      <c r="F2" s="309"/>
      <c r="G2" s="309"/>
      <c r="H2" s="309"/>
      <c r="I2" s="29"/>
      <c r="J2" s="184"/>
      <c r="K2" s="110"/>
      <c r="L2" s="110"/>
      <c r="M2" s="110"/>
      <c r="N2" s="110"/>
      <c r="O2" s="110"/>
      <c r="P2" s="110"/>
      <c r="Q2" s="110"/>
      <c r="R2" s="110"/>
      <c r="S2" s="110"/>
    </row>
    <row r="3" spans="1:19" s="3" customFormat="1" ht="12" customHeight="1" x14ac:dyDescent="0.15">
      <c r="A3" s="271" t="s">
        <v>24</v>
      </c>
      <c r="B3" s="310"/>
      <c r="C3" s="310"/>
      <c r="D3" s="27" t="s">
        <v>5</v>
      </c>
      <c r="E3" s="26" t="s">
        <v>6</v>
      </c>
      <c r="F3" s="311" t="s">
        <v>25</v>
      </c>
      <c r="G3" s="312"/>
      <c r="H3" s="313"/>
      <c r="I3" s="292" t="s">
        <v>26</v>
      </c>
      <c r="J3" s="325" t="s">
        <v>90</v>
      </c>
      <c r="K3" s="111"/>
      <c r="L3" s="111"/>
      <c r="M3" s="111"/>
      <c r="N3" s="111"/>
      <c r="O3" s="111"/>
      <c r="P3" s="111"/>
      <c r="Q3" s="111"/>
      <c r="R3" s="111"/>
      <c r="S3" s="111"/>
    </row>
    <row r="4" spans="1:19" s="1" customFormat="1" ht="19.5" customHeight="1" thickBot="1" x14ac:dyDescent="0.2">
      <c r="A4" s="18"/>
      <c r="B4" s="282" t="s">
        <v>33</v>
      </c>
      <c r="C4" s="283"/>
      <c r="D4" s="37"/>
      <c r="E4" s="38"/>
      <c r="F4" s="39" t="s">
        <v>59</v>
      </c>
      <c r="G4" s="40" t="s">
        <v>60</v>
      </c>
      <c r="H4" s="56" t="s">
        <v>35</v>
      </c>
      <c r="I4" s="293"/>
      <c r="J4" s="326"/>
      <c r="K4" s="112"/>
      <c r="L4" s="112"/>
      <c r="M4" s="112"/>
      <c r="N4" s="112"/>
      <c r="O4" s="112"/>
      <c r="P4" s="112"/>
      <c r="Q4" s="112"/>
      <c r="R4" s="112"/>
      <c r="S4" s="112"/>
    </row>
    <row r="5" spans="1:19" s="1" customFormat="1" ht="12" customHeight="1" x14ac:dyDescent="0.15">
      <c r="A5" s="35" t="s">
        <v>41</v>
      </c>
      <c r="B5" s="302">
        <f>'Year 1'!B5</f>
        <v>0</v>
      </c>
      <c r="C5" s="302"/>
      <c r="D5" s="77"/>
      <c r="E5" s="75">
        <f t="shared" ref="E5:E10" si="0">D5/9</f>
        <v>0</v>
      </c>
      <c r="F5" s="36"/>
      <c r="G5" s="48"/>
      <c r="H5" s="57"/>
      <c r="I5" s="173">
        <f>'Year 1'!I5+'Year 2'!I5+'Year 3'!I5+'Year 4'!I5+'Year 5'!I5</f>
        <v>0</v>
      </c>
      <c r="J5" s="173">
        <f>'Year 1'!J5+'Year 2'!J5+'Year 3'!J5+'Year 4'!J5+'Year 5'!J5</f>
        <v>0</v>
      </c>
      <c r="K5" s="112"/>
      <c r="L5" s="112"/>
      <c r="M5" s="112"/>
      <c r="N5" s="112"/>
      <c r="O5" s="112"/>
      <c r="P5" s="112"/>
      <c r="Q5" s="112"/>
      <c r="R5" s="112"/>
      <c r="S5" s="112"/>
    </row>
    <row r="6" spans="1:19" s="1" customFormat="1" ht="12" customHeight="1" x14ac:dyDescent="0.15">
      <c r="A6" s="13" t="s">
        <v>42</v>
      </c>
      <c r="B6" s="302">
        <f>'Year 1'!B6</f>
        <v>0</v>
      </c>
      <c r="C6" s="302"/>
      <c r="D6" s="77"/>
      <c r="E6" s="76">
        <f t="shared" si="0"/>
        <v>0</v>
      </c>
      <c r="F6" s="32"/>
      <c r="G6" s="49">
        <v>0</v>
      </c>
      <c r="H6" s="4"/>
      <c r="I6" s="173">
        <f>'Year 1'!I6+'Year 2'!I6+'Year 3'!I6+'Year 4'!I6+'Year 5'!I6</f>
        <v>0</v>
      </c>
      <c r="J6" s="173">
        <f>'Year 1'!J6+'Year 2'!J6+'Year 3'!J6+'Year 4'!J6+'Year 5'!J6</f>
        <v>0</v>
      </c>
      <c r="K6" s="112"/>
      <c r="L6" s="112"/>
      <c r="M6" s="112"/>
      <c r="N6" s="112"/>
      <c r="O6" s="112"/>
      <c r="P6" s="112"/>
      <c r="Q6" s="112"/>
      <c r="R6" s="112"/>
      <c r="S6" s="112"/>
    </row>
    <row r="7" spans="1:19" s="1" customFormat="1" ht="12" customHeight="1" x14ac:dyDescent="0.15">
      <c r="A7" s="13" t="s">
        <v>21</v>
      </c>
      <c r="B7" s="302">
        <f>'Year 1'!B7</f>
        <v>0</v>
      </c>
      <c r="C7" s="302"/>
      <c r="D7" s="77"/>
      <c r="E7" s="76">
        <f t="shared" si="0"/>
        <v>0</v>
      </c>
      <c r="F7" s="32"/>
      <c r="G7" s="49">
        <v>0</v>
      </c>
      <c r="H7" s="4"/>
      <c r="I7" s="173">
        <f>'Year 1'!I7+'Year 2'!I7+'Year 3'!I7+'Year 4'!I7+'Year 5'!I7</f>
        <v>0</v>
      </c>
      <c r="J7" s="173">
        <f>'Year 1'!J7+'Year 2'!J7+'Year 3'!J7+'Year 4'!J7+'Year 5'!J7</f>
        <v>0</v>
      </c>
      <c r="K7" s="112"/>
      <c r="L7" s="112"/>
      <c r="M7" s="112"/>
      <c r="N7" s="112"/>
      <c r="O7" s="112"/>
      <c r="P7" s="112"/>
      <c r="Q7" s="112"/>
      <c r="R7" s="112"/>
      <c r="S7" s="112"/>
    </row>
    <row r="8" spans="1:19" s="1" customFormat="1" ht="12" customHeight="1" x14ac:dyDescent="0.15">
      <c r="A8" s="13" t="s">
        <v>22</v>
      </c>
      <c r="B8" s="302">
        <f>'Year 1'!B8</f>
        <v>0</v>
      </c>
      <c r="C8" s="302"/>
      <c r="D8" s="77"/>
      <c r="E8" s="76">
        <f t="shared" si="0"/>
        <v>0</v>
      </c>
      <c r="F8" s="32"/>
      <c r="G8" s="49"/>
      <c r="H8" s="4"/>
      <c r="I8" s="173">
        <f>'Year 1'!I8+'Year 2'!I8+'Year 3'!I8+'Year 4'!I8+'Year 5'!I8</f>
        <v>0</v>
      </c>
      <c r="J8" s="173">
        <f>'Year 1'!J8+'Year 2'!J8+'Year 3'!J8+'Year 4'!J8+'Year 5'!J8</f>
        <v>0</v>
      </c>
      <c r="K8" s="112"/>
      <c r="L8" s="112"/>
      <c r="M8" s="112"/>
      <c r="N8" s="112"/>
      <c r="O8" s="112"/>
      <c r="P8" s="112"/>
      <c r="Q8" s="112"/>
      <c r="R8" s="112"/>
      <c r="S8" s="112"/>
    </row>
    <row r="9" spans="1:19" s="1" customFormat="1" ht="12" customHeight="1" x14ac:dyDescent="0.15">
      <c r="A9" s="13" t="s">
        <v>23</v>
      </c>
      <c r="B9" s="316">
        <f>'Year 1'!B9</f>
        <v>0</v>
      </c>
      <c r="C9" s="302"/>
      <c r="D9" s="77"/>
      <c r="E9" s="76">
        <f t="shared" si="0"/>
        <v>0</v>
      </c>
      <c r="F9" s="32"/>
      <c r="G9" s="49"/>
      <c r="H9" s="4"/>
      <c r="I9" s="173">
        <f>'Year 1'!I9+'Year 2'!I9+'Year 3'!I9+'Year 4'!I9+'Year 5'!I9</f>
        <v>0</v>
      </c>
      <c r="J9" s="173">
        <f>'Year 1'!J9+'Year 2'!J9+'Year 3'!J9+'Year 4'!J9+'Year 5'!J9</f>
        <v>0</v>
      </c>
      <c r="K9" s="112"/>
      <c r="L9" s="112"/>
      <c r="M9" s="112"/>
      <c r="N9" s="112"/>
      <c r="O9" s="112"/>
      <c r="P9" s="112"/>
      <c r="Q9" s="112"/>
      <c r="R9" s="112"/>
      <c r="S9" s="112"/>
    </row>
    <row r="10" spans="1:19" s="1" customFormat="1" ht="12" customHeight="1" x14ac:dyDescent="0.15">
      <c r="A10" s="13" t="s">
        <v>28</v>
      </c>
      <c r="B10" s="316">
        <f>'Year 1'!B10</f>
        <v>0</v>
      </c>
      <c r="C10" s="302"/>
      <c r="D10" s="77"/>
      <c r="E10" s="76">
        <f t="shared" si="0"/>
        <v>0</v>
      </c>
      <c r="F10" s="32"/>
      <c r="G10" s="49"/>
      <c r="H10" s="4"/>
      <c r="I10" s="173">
        <f>'Year 1'!I10+'Year 2'!I10+'Year 3'!I10+'Year 4'!I10+'Year 5'!I10</f>
        <v>0</v>
      </c>
      <c r="J10" s="173">
        <f>'Year 1'!J10+'Year 2'!J10+'Year 3'!J10+'Year 4'!J10+'Year 5'!J10</f>
        <v>0</v>
      </c>
      <c r="K10" s="112"/>
      <c r="L10" s="112"/>
      <c r="M10" s="112"/>
      <c r="N10" s="112"/>
      <c r="O10" s="112"/>
      <c r="P10" s="112"/>
      <c r="Q10" s="112"/>
      <c r="R10" s="112"/>
      <c r="S10" s="112"/>
    </row>
    <row r="11" spans="1:19" s="1" customFormat="1" ht="12" customHeight="1" thickBot="1" x14ac:dyDescent="0.2">
      <c r="A11" s="18"/>
      <c r="B11" s="246" t="s">
        <v>32</v>
      </c>
      <c r="C11" s="247"/>
      <c r="D11" s="42"/>
      <c r="E11" s="43"/>
      <c r="F11" s="37"/>
      <c r="G11" s="44"/>
      <c r="H11" s="58"/>
      <c r="I11" s="64"/>
      <c r="J11" s="195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s="1" customFormat="1" ht="12" customHeight="1" x14ac:dyDescent="0.15">
      <c r="A12" s="35" t="s">
        <v>19</v>
      </c>
      <c r="B12" s="321">
        <f>'Year 1'!B12</f>
        <v>0</v>
      </c>
      <c r="C12" s="321"/>
      <c r="D12" s="77"/>
      <c r="E12" s="75">
        <f>D12/12</f>
        <v>0</v>
      </c>
      <c r="F12" s="50"/>
      <c r="G12" s="41"/>
      <c r="H12" s="59"/>
      <c r="I12" s="63">
        <f>'Year 1'!I12+'Year 2'!I12+'Year 3'!I12+'Year 4'!I12+'Year 5'!I12</f>
        <v>0</v>
      </c>
      <c r="J12" s="173">
        <f>'Year 1'!J12+'Year 2'!J12+'Year 3'!J12+'Year 4'!J12+'Year 5'!J12</f>
        <v>0</v>
      </c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s="1" customFormat="1" ht="12" customHeight="1" x14ac:dyDescent="0.15">
      <c r="A13" s="13" t="s">
        <v>20</v>
      </c>
      <c r="B13" s="321">
        <f>'Year 1'!B13</f>
        <v>0</v>
      </c>
      <c r="C13" s="321"/>
      <c r="D13" s="77"/>
      <c r="E13" s="76">
        <f>D13/12</f>
        <v>0</v>
      </c>
      <c r="F13" s="51"/>
      <c r="G13" s="33"/>
      <c r="H13" s="60"/>
      <c r="I13" s="63">
        <f>'Year 1'!I13+'Year 2'!I13+'Year 3'!I13+'Year 4'!I13+'Year 5'!I13</f>
        <v>0</v>
      </c>
      <c r="J13" s="173">
        <f>'Year 1'!J13+'Year 2'!J13+'Year 3'!J13+'Year 4'!J13+'Year 5'!J13</f>
        <v>0</v>
      </c>
      <c r="K13" s="112"/>
      <c r="L13" s="112"/>
      <c r="M13" s="112"/>
      <c r="N13" s="112"/>
      <c r="O13" s="112"/>
      <c r="P13" s="112"/>
      <c r="Q13" s="112"/>
      <c r="R13" s="112"/>
      <c r="S13" s="112"/>
    </row>
    <row r="14" spans="1:19" s="1" customFormat="1" ht="12" customHeight="1" x14ac:dyDescent="0.15">
      <c r="A14" s="13" t="s">
        <v>34</v>
      </c>
      <c r="B14" s="321">
        <f>'Year 1'!B14</f>
        <v>0</v>
      </c>
      <c r="C14" s="321"/>
      <c r="D14" s="77"/>
      <c r="E14" s="76">
        <f>D14/12</f>
        <v>0</v>
      </c>
      <c r="F14" s="51"/>
      <c r="G14" s="33"/>
      <c r="H14" s="60"/>
      <c r="I14" s="63">
        <f>'Year 1'!I14+'Year 2'!I14+'Year 3'!I14+'Year 4'!I14+'Year 5'!I14</f>
        <v>0</v>
      </c>
      <c r="J14" s="173">
        <f>'Year 1'!J14+'Year 2'!J14+'Year 3'!J14+'Year 4'!J14+'Year 5'!J14</f>
        <v>0</v>
      </c>
      <c r="K14" s="112"/>
      <c r="L14" s="112"/>
      <c r="M14" s="112"/>
      <c r="N14" s="112"/>
      <c r="O14" s="112"/>
      <c r="P14" s="112"/>
      <c r="Q14" s="112"/>
      <c r="R14" s="112"/>
      <c r="S14" s="112"/>
    </row>
    <row r="15" spans="1:19" s="1" customFormat="1" ht="12" customHeight="1" thickBot="1" x14ac:dyDescent="0.2">
      <c r="A15" s="22" t="s">
        <v>22</v>
      </c>
      <c r="B15" s="322">
        <f>'Year 1'!B15</f>
        <v>0</v>
      </c>
      <c r="C15" s="322"/>
      <c r="D15" s="141"/>
      <c r="E15" s="126">
        <f>D15/12</f>
        <v>0</v>
      </c>
      <c r="F15" s="142"/>
      <c r="G15" s="128"/>
      <c r="H15" s="129"/>
      <c r="I15" s="108">
        <f>'Year 1'!I15+'Year 2'!I15+'Year 3'!I15+'Year 4'!I15+'Year 5'!I15</f>
        <v>0</v>
      </c>
      <c r="J15" s="196">
        <f>'Year 1'!J15+'Year 2'!J15+'Year 3'!J15+'Year 4'!J15+'Year 5'!J15</f>
        <v>0</v>
      </c>
      <c r="K15" s="112"/>
      <c r="L15" s="112"/>
      <c r="M15" s="112"/>
      <c r="N15" s="112"/>
      <c r="O15" s="112"/>
      <c r="P15" s="112"/>
      <c r="Q15" s="112"/>
      <c r="R15" s="112"/>
      <c r="S15" s="112"/>
    </row>
    <row r="16" spans="1:19" s="1" customFormat="1" ht="12" customHeight="1" thickBot="1" x14ac:dyDescent="0.2">
      <c r="A16" s="233" t="s">
        <v>18</v>
      </c>
      <c r="B16" s="234"/>
      <c r="C16" s="234"/>
      <c r="D16" s="234"/>
      <c r="E16" s="234"/>
      <c r="F16" s="234"/>
      <c r="G16" s="234"/>
      <c r="H16" s="234"/>
      <c r="I16" s="143">
        <f>'Year 1'!I16+'Year 2'!I16+'Year 3'!I16+'Year 4'!I16+'Year 5'!I16</f>
        <v>0</v>
      </c>
      <c r="J16" s="197">
        <f>'Year 1'!J16+'Year 2'!J16+'Year 3'!J16+'Year 4'!J16+'Year 5'!J16</f>
        <v>0</v>
      </c>
      <c r="K16" s="112"/>
      <c r="L16" s="112"/>
      <c r="M16" s="112"/>
      <c r="N16" s="112"/>
      <c r="O16" s="112"/>
      <c r="P16" s="112"/>
      <c r="Q16" s="112"/>
      <c r="R16" s="112"/>
      <c r="S16" s="112"/>
    </row>
    <row r="17" spans="1:19" ht="21.75" customHeight="1" thickBot="1" x14ac:dyDescent="0.2">
      <c r="A17" s="253" t="s">
        <v>58</v>
      </c>
      <c r="B17" s="281"/>
      <c r="C17" s="281"/>
      <c r="D17" s="54"/>
      <c r="E17" s="55"/>
      <c r="F17" s="52" t="s">
        <v>36</v>
      </c>
      <c r="G17" s="46" t="s">
        <v>37</v>
      </c>
      <c r="H17" s="61" t="s">
        <v>35</v>
      </c>
      <c r="I17" s="23"/>
      <c r="J17" s="23"/>
    </row>
    <row r="18" spans="1:19" ht="12" customHeight="1" x14ac:dyDescent="0.15">
      <c r="A18" s="14" t="s">
        <v>7</v>
      </c>
      <c r="B18" s="10">
        <f>'Year 1'!B18+'Year 2'!B18+'Year 3'!B18+'Year 4'!B18+'Year 5'!B18</f>
        <v>0</v>
      </c>
      <c r="C18" s="7" t="s">
        <v>93</v>
      </c>
      <c r="D18" s="34"/>
      <c r="E18" s="45"/>
      <c r="F18" s="53"/>
      <c r="G18" s="20">
        <v>0</v>
      </c>
      <c r="H18" s="62">
        <v>0</v>
      </c>
      <c r="I18" s="63">
        <f>'Year 1'!I18+'Year 2'!I18+'Year 3'!I18+'Year 4'!I18+'Year 5'!I18</f>
        <v>0</v>
      </c>
      <c r="J18" s="173">
        <f>'Year 1'!J18+'Year 2'!J18+'Year 3'!J18+'Year 4'!J18+'Year 5'!J18</f>
        <v>0</v>
      </c>
    </row>
    <row r="19" spans="1:19" ht="12" customHeight="1" x14ac:dyDescent="0.15">
      <c r="A19" s="14" t="s">
        <v>7</v>
      </c>
      <c r="B19" s="10">
        <f>'Year 1'!B19+'Year 2'!B19+'Year 3'!B19+'Year 4'!B19+'Year 5'!B19</f>
        <v>0</v>
      </c>
      <c r="C19" s="7" t="s">
        <v>94</v>
      </c>
      <c r="D19" s="34"/>
      <c r="E19" s="45"/>
      <c r="F19" s="217"/>
      <c r="G19" s="218"/>
      <c r="H19" s="219"/>
      <c r="I19" s="63">
        <f>'Year 1'!I19+'Year 2'!I19+'Year 3'!I19+'Year 4'!I19+'Year 5'!I19</f>
        <v>0</v>
      </c>
      <c r="J19" s="173">
        <f>'Year 1'!J19+'Year 2'!J19+'Year 3'!J19+'Year 4'!J19+'Year 5'!J19</f>
        <v>0</v>
      </c>
    </row>
    <row r="20" spans="1:19" ht="12" customHeight="1" x14ac:dyDescent="0.15">
      <c r="A20" s="14" t="s">
        <v>7</v>
      </c>
      <c r="B20" s="10">
        <f>'Year 1'!B20+'Year 2'!B20+'Year 3'!B20+'Year 4'!B20+'Year 5'!B20</f>
        <v>0</v>
      </c>
      <c r="C20" s="7" t="s">
        <v>4</v>
      </c>
      <c r="D20" s="34"/>
      <c r="E20" s="45"/>
      <c r="F20" s="11"/>
      <c r="H20" s="6"/>
      <c r="I20" s="63">
        <f>'Year 1'!I20+'Year 2'!I20+'Year 3'!I20+'Year 4'!I20+'Year 5'!I20</f>
        <v>0</v>
      </c>
      <c r="J20" s="173">
        <f>'Year 1'!J20+'Year 2'!J20+'Year 3'!J20+'Year 4'!J20+'Year 5'!J20</f>
        <v>0</v>
      </c>
    </row>
    <row r="21" spans="1:19" s="1" customFormat="1" ht="12" customHeight="1" x14ac:dyDescent="0.15">
      <c r="A21" s="14" t="s">
        <v>7</v>
      </c>
      <c r="B21" s="10">
        <f>'Year 1'!B21+'Year 2'!B21+'Year 3'!B21+'Year 4'!B21+'Year 5'!B21</f>
        <v>0</v>
      </c>
      <c r="C21" s="7" t="s">
        <v>95</v>
      </c>
      <c r="D21" s="78"/>
      <c r="E21" s="76"/>
      <c r="F21" s="32"/>
      <c r="G21" s="79"/>
      <c r="H21" s="80"/>
      <c r="I21" s="63">
        <f>'Year 1'!I21+'Year 2'!I21+'Year 3'!I21+'Year 4'!I21+'Year 5'!I21</f>
        <v>0</v>
      </c>
      <c r="J21" s="173">
        <f>'Year 1'!J21+'Year 2'!J21+'Year 3'!J21+'Year 4'!J21+'Year 5'!J21</f>
        <v>0</v>
      </c>
      <c r="K21" s="112"/>
      <c r="L21" s="112"/>
      <c r="M21" s="112"/>
      <c r="N21" s="112"/>
      <c r="O21" s="112"/>
      <c r="P21" s="112"/>
      <c r="Q21" s="112"/>
      <c r="R21" s="112"/>
      <c r="S21" s="112"/>
    </row>
    <row r="22" spans="1:19" s="1" customFormat="1" ht="12" customHeight="1" x14ac:dyDescent="0.15">
      <c r="A22" s="14" t="s">
        <v>7</v>
      </c>
      <c r="B22" s="10">
        <f>'Year 1'!B22+'Year 2'!B22+'Year 3'!B22+'Year 4'!B22+'Year 5'!B22</f>
        <v>0</v>
      </c>
      <c r="C22" s="7" t="s">
        <v>96</v>
      </c>
      <c r="D22" s="78"/>
      <c r="E22" s="76"/>
      <c r="F22" s="32"/>
      <c r="G22" s="79"/>
      <c r="H22" s="80"/>
      <c r="I22" s="63">
        <f>'Year 1'!I22+'Year 2'!I22+'Year 3'!I22+'Year 4'!I22+'Year 5'!I22</f>
        <v>0</v>
      </c>
      <c r="J22" s="173">
        <f>'Year 1'!J22+'Year 2'!J22+'Year 3'!J22+'Year 4'!J22+'Year 5'!J22</f>
        <v>0</v>
      </c>
      <c r="K22" s="112"/>
      <c r="L22" s="112"/>
      <c r="M22" s="112"/>
      <c r="N22" s="112"/>
      <c r="O22" s="112"/>
      <c r="P22" s="112"/>
      <c r="Q22" s="112"/>
      <c r="R22" s="112"/>
      <c r="S22" s="112"/>
    </row>
    <row r="23" spans="1:19" s="1" customFormat="1" ht="12" customHeight="1" x14ac:dyDescent="0.15">
      <c r="A23" s="14" t="s">
        <v>7</v>
      </c>
      <c r="B23" s="10">
        <f>'Year 1'!B23+'Year 2'!B23+'Year 3'!B23+'Year 4'!B23+'Year 5'!B23</f>
        <v>0</v>
      </c>
      <c r="C23" s="7" t="s">
        <v>97</v>
      </c>
      <c r="D23" s="78"/>
      <c r="E23" s="76"/>
      <c r="F23" s="32"/>
      <c r="G23" s="79"/>
      <c r="H23" s="80"/>
      <c r="I23" s="63">
        <f>'Year 1'!I23+'Year 2'!I23+'Year 3'!I23+'Year 4'!I23+'Year 5'!I23</f>
        <v>0</v>
      </c>
      <c r="J23" s="173">
        <f>'Year 1'!J23+'Year 2'!J23+'Year 3'!J23+'Year 4'!J23+'Year 5'!J23</f>
        <v>0</v>
      </c>
      <c r="K23" s="112"/>
      <c r="L23" s="112"/>
      <c r="M23" s="112"/>
      <c r="N23" s="112"/>
      <c r="O23" s="112"/>
      <c r="P23" s="112"/>
      <c r="Q23" s="112"/>
      <c r="R23" s="112"/>
      <c r="S23" s="112"/>
    </row>
    <row r="24" spans="1:19" s="1" customFormat="1" ht="12" customHeight="1" x14ac:dyDescent="0.15">
      <c r="A24" s="14" t="s">
        <v>7</v>
      </c>
      <c r="B24" s="10">
        <f>'Year 1'!B24+'Year 2'!B24+'Year 3'!B24+'Year 4'!B24+'Year 5'!B24</f>
        <v>0</v>
      </c>
      <c r="C24" s="7" t="s">
        <v>3</v>
      </c>
      <c r="D24" s="78"/>
      <c r="E24" s="28"/>
      <c r="F24" s="32"/>
      <c r="H24" s="4"/>
      <c r="I24" s="63">
        <f>'Year 1'!I24+'Year 2'!I24+'Year 3'!I24+'Year 4'!I24+'Year 5'!I24</f>
        <v>0</v>
      </c>
      <c r="J24" s="173">
        <f>'Year 1'!J24+'Year 2'!J24+'Year 3'!J24+'Year 4'!J24+'Year 5'!J24</f>
        <v>0</v>
      </c>
      <c r="K24" s="112"/>
      <c r="L24" s="112"/>
      <c r="M24" s="112"/>
      <c r="N24" s="112"/>
      <c r="O24" s="112"/>
      <c r="P24" s="112"/>
      <c r="Q24" s="112"/>
      <c r="R24" s="112"/>
      <c r="S24" s="112"/>
    </row>
    <row r="25" spans="1:19" s="1" customFormat="1" ht="12" customHeight="1" x14ac:dyDescent="0.15">
      <c r="A25" s="14" t="s">
        <v>7</v>
      </c>
      <c r="B25" s="10">
        <f>'Year 1'!B25+'Year 2'!B25+'Year 3'!B25+'Year 4'!B25+'Year 5'!B25</f>
        <v>0</v>
      </c>
      <c r="C25" s="7" t="s">
        <v>49</v>
      </c>
      <c r="D25" s="78"/>
      <c r="E25" s="28"/>
      <c r="F25" s="5"/>
      <c r="G25" s="33"/>
      <c r="H25" s="60"/>
      <c r="I25" s="63">
        <f>'Year 1'!I25+'Year 2'!I25+'Year 3'!I25+'Year 4'!I25+'Year 5'!I25</f>
        <v>0</v>
      </c>
      <c r="J25" s="173">
        <f>'Year 1'!J25+'Year 2'!J25+'Year 3'!J25+'Year 4'!J25+'Year 5'!J25</f>
        <v>0</v>
      </c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19" s="1" customFormat="1" ht="12" customHeight="1" thickBot="1" x14ac:dyDescent="0.2">
      <c r="A26" s="131" t="s">
        <v>7</v>
      </c>
      <c r="B26" s="145">
        <f>'Year 1'!B26+'Year 2'!B26+'Year 3'!B26+'Year 4'!B26+'Year 5'!B26</f>
        <v>0</v>
      </c>
      <c r="C26" s="133" t="s">
        <v>50</v>
      </c>
      <c r="D26" s="146"/>
      <c r="E26" s="147"/>
      <c r="F26" s="148"/>
      <c r="G26" s="149"/>
      <c r="H26" s="150"/>
      <c r="I26" s="108">
        <f>'Year 1'!I26+'Year 2'!I26+'Year 3'!I26+'Year 4'!I26+'Year 5'!I26</f>
        <v>0</v>
      </c>
      <c r="J26" s="196">
        <f>'Year 1'!J26+'Year 2'!J26+'Year 3'!J26+'Year 4'!J26+'Year 5'!J26</f>
        <v>0</v>
      </c>
      <c r="K26" s="112"/>
      <c r="L26" s="112"/>
      <c r="M26" s="112"/>
      <c r="N26" s="112"/>
      <c r="O26" s="112"/>
      <c r="P26" s="112"/>
      <c r="Q26" s="112"/>
      <c r="R26" s="112"/>
      <c r="S26" s="112"/>
    </row>
    <row r="27" spans="1:19" s="1" customFormat="1" ht="12" customHeight="1" thickBot="1" x14ac:dyDescent="0.2">
      <c r="A27" s="233" t="s">
        <v>82</v>
      </c>
      <c r="B27" s="234"/>
      <c r="C27" s="234"/>
      <c r="D27" s="161"/>
      <c r="E27" s="161"/>
      <c r="F27" s="161"/>
      <c r="G27" s="161"/>
      <c r="H27" s="161"/>
      <c r="I27" s="143">
        <f>'Year 1'!I27+'Year 2'!I27+'Year 3'!I27+'Year 4'!I27+'Year 5'!I27</f>
        <v>0</v>
      </c>
      <c r="J27" s="197">
        <f>'Year 1'!J27+'Year 2'!J27+'Year 3'!J27+'Year 4'!J27+'Year 5'!J27</f>
        <v>0</v>
      </c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19" ht="12" customHeight="1" thickBot="1" x14ac:dyDescent="0.2">
      <c r="A28" s="323" t="s">
        <v>61</v>
      </c>
      <c r="B28" s="324"/>
      <c r="C28" s="324"/>
      <c r="D28" s="324"/>
      <c r="E28" s="324"/>
      <c r="F28" s="324"/>
      <c r="G28" s="324"/>
      <c r="H28" s="324"/>
      <c r="I28" s="164">
        <f>'Year 1'!I28+'Year 2'!I28+'Year 3'!I28+'Year 4'!I28+'Year 5'!I28</f>
        <v>0</v>
      </c>
      <c r="J28" s="175">
        <f>'Year 1'!J28+'Year 2'!J28+'Year 3'!J28+'Year 4'!J28+'Year 5'!J28</f>
        <v>0</v>
      </c>
    </row>
    <row r="29" spans="1:19" ht="12" customHeight="1" thickBot="1" x14ac:dyDescent="0.2">
      <c r="A29" s="244" t="s">
        <v>83</v>
      </c>
      <c r="B29" s="245"/>
      <c r="C29" s="245"/>
      <c r="D29" s="170"/>
      <c r="E29" s="170"/>
      <c r="F29" s="170"/>
      <c r="G29" s="170"/>
      <c r="H29" s="170"/>
      <c r="I29" s="164">
        <f>'Year 1'!I29+'Year 2'!I29+'Year 3'!I29+'Year 4'!I29+'Year 5'!I29</f>
        <v>0</v>
      </c>
      <c r="J29" s="175">
        <f>'Year 1'!J29+'Year 2'!J29+'Year 3'!J29+'Year 4'!J29+'Year 5'!J29</f>
        <v>0</v>
      </c>
    </row>
    <row r="30" spans="1:19" s="3" customFormat="1" ht="12" customHeight="1" x14ac:dyDescent="0.15">
      <c r="A30" s="304" t="s">
        <v>72</v>
      </c>
      <c r="B30" s="305"/>
      <c r="C30" s="305"/>
      <c r="D30" s="305"/>
      <c r="E30" s="305"/>
      <c r="F30" s="305"/>
      <c r="G30" s="305"/>
      <c r="H30" s="305"/>
      <c r="I30" s="229"/>
      <c r="J30" s="198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ht="12" customHeight="1" thickBot="1" x14ac:dyDescent="0.2">
      <c r="A31" s="286"/>
      <c r="B31" s="285"/>
      <c r="C31" s="285"/>
      <c r="D31" s="285"/>
      <c r="E31" s="285"/>
      <c r="F31" s="285"/>
      <c r="G31" s="285"/>
      <c r="H31" s="285"/>
      <c r="I31" s="230"/>
      <c r="J31" s="198"/>
    </row>
    <row r="32" spans="1:19" s="1" customFormat="1" ht="12" customHeight="1" thickBot="1" x14ac:dyDescent="0.2">
      <c r="A32" s="287" t="s">
        <v>0</v>
      </c>
      <c r="B32" s="288"/>
      <c r="C32" s="288"/>
      <c r="D32" s="288"/>
      <c r="E32" s="288"/>
      <c r="F32" s="288"/>
      <c r="G32" s="288"/>
      <c r="H32" s="289"/>
      <c r="I32" s="164">
        <f>'Year 1'!I32+'Year 2'!I32+'Year 3'!I32+'Year 4'!I32+'Year 5'!I32</f>
        <v>0</v>
      </c>
      <c r="J32" s="175">
        <f>'Year 1'!J32+'Year 2'!J32+'Year 3'!J32+'Year 4'!J32+'Year 5'!J32</f>
        <v>0</v>
      </c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19" ht="12" customHeight="1" x14ac:dyDescent="0.15">
      <c r="A33" s="253" t="s">
        <v>69</v>
      </c>
      <c r="B33" s="281"/>
      <c r="C33" s="281"/>
      <c r="D33" s="281"/>
      <c r="E33" s="281"/>
      <c r="F33" s="281"/>
      <c r="G33" s="281"/>
      <c r="H33" s="281"/>
      <c r="I33" s="25"/>
      <c r="J33" s="25"/>
    </row>
    <row r="34" spans="1:19" s="1" customFormat="1" ht="12" customHeight="1" x14ac:dyDescent="0.15">
      <c r="A34" s="15"/>
      <c r="B34" s="264" t="s">
        <v>65</v>
      </c>
      <c r="C34" s="264"/>
      <c r="D34" s="264"/>
      <c r="E34" s="264"/>
      <c r="F34" s="264"/>
      <c r="G34" s="264"/>
      <c r="H34" s="264"/>
      <c r="I34" s="63">
        <f>'Year 1'!I34+'Year 2'!I34+'Year 3'!I34+'Year 4'!I34+'Year 5'!I34</f>
        <v>0</v>
      </c>
      <c r="J34" s="173">
        <f>'Year 1'!J34+'Year 2'!J34+'Year 3'!J34+'Year 4'!J34+'Year 5'!J34</f>
        <v>0</v>
      </c>
      <c r="K34" s="112"/>
      <c r="L34" s="112"/>
      <c r="M34" s="112"/>
      <c r="N34" s="112"/>
      <c r="O34" s="112"/>
      <c r="P34" s="112"/>
      <c r="Q34" s="112"/>
      <c r="R34" s="112"/>
      <c r="S34" s="112"/>
    </row>
    <row r="35" spans="1:19" s="1" customFormat="1" ht="12" customHeight="1" thickBot="1" x14ac:dyDescent="0.2">
      <c r="A35" s="19"/>
      <c r="B35" s="268" t="s">
        <v>66</v>
      </c>
      <c r="C35" s="268"/>
      <c r="D35" s="268"/>
      <c r="E35" s="268"/>
      <c r="F35" s="268"/>
      <c r="G35" s="268"/>
      <c r="H35" s="268"/>
      <c r="I35" s="108">
        <f>'Year 1'!I35+'Year 2'!I35+'Year 3'!I35+'Year 4'!I35+'Year 5'!I35</f>
        <v>0</v>
      </c>
      <c r="J35" s="196">
        <f>'Year 1'!J35+'Year 2'!J35+'Year 3'!J35+'Year 4'!J35+'Year 5'!J35</f>
        <v>0</v>
      </c>
      <c r="K35" s="112"/>
      <c r="L35" s="112"/>
      <c r="M35" s="112"/>
      <c r="N35" s="112"/>
      <c r="O35" s="112"/>
      <c r="P35" s="112"/>
      <c r="Q35" s="112"/>
      <c r="R35" s="112"/>
      <c r="S35" s="112"/>
    </row>
    <row r="36" spans="1:19" s="1" customFormat="1" ht="12" customHeight="1" thickBot="1" x14ac:dyDescent="0.2">
      <c r="A36" s="241" t="s">
        <v>75</v>
      </c>
      <c r="B36" s="242"/>
      <c r="C36" s="242"/>
      <c r="D36" s="242"/>
      <c r="E36" s="242"/>
      <c r="F36" s="242"/>
      <c r="G36" s="242"/>
      <c r="H36" s="243"/>
      <c r="I36" s="164">
        <f>'Year 1'!I36+'Year 2'!I36+'Year 3'!I36+'Year 4'!I36+'Year 5'!I36</f>
        <v>0</v>
      </c>
      <c r="J36" s="175">
        <f>'Year 1'!J36+'Year 2'!J36+'Year 3'!J36+'Year 4'!J36+'Year 5'!J36</f>
        <v>0</v>
      </c>
      <c r="K36" s="112"/>
      <c r="L36" s="112"/>
      <c r="M36" s="112"/>
      <c r="N36" s="112"/>
      <c r="O36" s="112"/>
      <c r="P36" s="112"/>
      <c r="Q36" s="112"/>
      <c r="R36" s="112"/>
      <c r="S36" s="112"/>
    </row>
    <row r="37" spans="1:19" ht="12" customHeight="1" x14ac:dyDescent="0.15">
      <c r="A37" s="238" t="s">
        <v>8</v>
      </c>
      <c r="B37" s="239"/>
      <c r="C37" s="239"/>
      <c r="D37" s="239"/>
      <c r="E37" s="239"/>
      <c r="F37" s="239"/>
      <c r="G37" s="239"/>
      <c r="H37" s="239"/>
      <c r="I37" s="120"/>
      <c r="J37" s="199"/>
    </row>
    <row r="38" spans="1:19" ht="12" customHeight="1" x14ac:dyDescent="0.15">
      <c r="A38" s="17"/>
      <c r="B38" s="7" t="s">
        <v>80</v>
      </c>
      <c r="C38" s="7"/>
      <c r="D38" s="7"/>
      <c r="E38" s="7"/>
      <c r="F38" s="7"/>
      <c r="G38" s="171"/>
      <c r="H38" s="7"/>
      <c r="I38" s="65">
        <f>'Year 1'!I38+'Year 2'!I38+'Year 3'!I38+'Year 4'!I38+'Year 5'!I38</f>
        <v>0</v>
      </c>
      <c r="J38" s="200">
        <f>'Year 1'!J38+'Year 2'!J38+'Year 3'!J38+'Year 4'!J38+'Year 5'!J38</f>
        <v>0</v>
      </c>
    </row>
    <row r="39" spans="1:19" ht="12" customHeight="1" x14ac:dyDescent="0.15">
      <c r="A39" s="16"/>
      <c r="B39" s="270" t="s">
        <v>9</v>
      </c>
      <c r="C39" s="270"/>
      <c r="D39" s="270"/>
      <c r="E39" s="270"/>
      <c r="F39" s="270"/>
      <c r="G39" s="270"/>
      <c r="H39" s="270"/>
      <c r="I39" s="65">
        <f>'Year 1'!I39+'Year 2'!I39+'Year 3'!I39+'Year 4'!I39+'Year 5'!I39</f>
        <v>0</v>
      </c>
      <c r="J39" s="200">
        <f>'Year 1'!J39+'Year 2'!J39+'Year 3'!J39+'Year 4'!J39+'Year 5'!J39</f>
        <v>0</v>
      </c>
    </row>
    <row r="40" spans="1:19" ht="12" customHeight="1" x14ac:dyDescent="0.15">
      <c r="A40" s="17"/>
      <c r="B40" s="264" t="s">
        <v>10</v>
      </c>
      <c r="C40" s="264"/>
      <c r="D40" s="264"/>
      <c r="E40" s="264"/>
      <c r="F40" s="264"/>
      <c r="G40" s="264"/>
      <c r="H40" s="264"/>
      <c r="I40" s="65">
        <f>'Year 1'!I40+'Year 2'!I40+'Year 3'!I40+'Year 4'!I40+'Year 5'!I40</f>
        <v>0</v>
      </c>
      <c r="J40" s="200">
        <f>'Year 1'!J40+'Year 2'!J40+'Year 3'!J40+'Year 4'!J40+'Year 5'!J40</f>
        <v>0</v>
      </c>
    </row>
    <row r="41" spans="1:19" ht="12" customHeight="1" thickBot="1" x14ac:dyDescent="0.2">
      <c r="A41" s="22"/>
      <c r="B41" s="240" t="s">
        <v>11</v>
      </c>
      <c r="C41" s="240"/>
      <c r="D41" s="240"/>
      <c r="E41" s="240"/>
      <c r="F41" s="240"/>
      <c r="G41" s="240"/>
      <c r="H41" s="240"/>
      <c r="I41" s="176">
        <f>'Year 1'!I41+'Year 2'!I41+'Year 3'!I41+'Year 4'!I41+'Year 5'!I41</f>
        <v>0</v>
      </c>
      <c r="J41" s="201">
        <f>'Year 1'!J41+'Year 2'!J41+'Year 3'!J41+'Year 4'!J41+'Year 5'!J41</f>
        <v>0</v>
      </c>
    </row>
    <row r="42" spans="1:19" ht="12" customHeight="1" thickBot="1" x14ac:dyDescent="0.2">
      <c r="A42" s="296" t="s">
        <v>27</v>
      </c>
      <c r="B42" s="297"/>
      <c r="C42" s="297"/>
      <c r="D42" s="297"/>
      <c r="E42" s="297"/>
      <c r="F42" s="297"/>
      <c r="G42" s="297"/>
      <c r="H42" s="298"/>
      <c r="I42" s="164">
        <f>'Year 1'!I42+'Year 2'!I42+'Year 3'!I42+'Year 4'!I42+'Year 5'!I42</f>
        <v>0</v>
      </c>
      <c r="J42" s="175">
        <f>'Year 1'!J42+'Year 2'!J42+'Year 3'!J42+'Year 4'!J42+'Year 5'!J42</f>
        <v>0</v>
      </c>
    </row>
    <row r="43" spans="1:19" ht="12" customHeight="1" x14ac:dyDescent="0.15">
      <c r="A43" s="238" t="s">
        <v>30</v>
      </c>
      <c r="B43" s="239"/>
      <c r="C43" s="239"/>
      <c r="D43" s="239"/>
      <c r="E43" s="239"/>
      <c r="F43" s="239"/>
      <c r="G43" s="239"/>
      <c r="H43" s="239"/>
      <c r="I43" s="25"/>
      <c r="J43" s="25"/>
    </row>
    <row r="44" spans="1:19" ht="12" customHeight="1" x14ac:dyDescent="0.15">
      <c r="A44" s="15"/>
      <c r="B44" s="7" t="s">
        <v>84</v>
      </c>
      <c r="C44" s="7">
        <f>'Year 4'!C44</f>
        <v>0</v>
      </c>
      <c r="D44" s="30" t="s">
        <v>89</v>
      </c>
      <c r="E44" s="319">
        <f>'Year 1'!E44+'Year 2'!E44+'Year 3'!E44+'Year 4'!E44+'Year 5'!E44</f>
        <v>0</v>
      </c>
      <c r="F44" s="319"/>
      <c r="G44" s="319"/>
      <c r="H44" s="320"/>
      <c r="I44" s="173">
        <f>'Year 1'!I44+'Year 2'!I44+'Year 3'!I44+'Year 4'!I44+'Year 5'!I44</f>
        <v>0</v>
      </c>
      <c r="J44" s="173">
        <f>'Year 1'!J44+'Year 2'!J44+'Year 3'!J44+'Year 4'!J44+'Year 5'!J44</f>
        <v>0</v>
      </c>
    </row>
    <row r="45" spans="1:19" ht="12" customHeight="1" x14ac:dyDescent="0.15">
      <c r="A45" s="15"/>
      <c r="B45" s="7" t="s">
        <v>85</v>
      </c>
      <c r="C45" s="7">
        <f>'Year 4'!C45</f>
        <v>0</v>
      </c>
      <c r="D45" s="30" t="s">
        <v>89</v>
      </c>
      <c r="E45" s="319">
        <f>'Year 1'!E45+'Year 2'!E45+'Year 3'!E45+'Year 4'!E45+'Year 5'!E45</f>
        <v>0</v>
      </c>
      <c r="F45" s="319"/>
      <c r="G45" s="319"/>
      <c r="H45" s="320"/>
      <c r="I45" s="173">
        <f>'Year 1'!I45+'Year 2'!I45+'Year 3'!I45+'Year 4'!I45+'Year 5'!I45</f>
        <v>0</v>
      </c>
      <c r="J45" s="173">
        <f>'Year 1'!J45+'Year 2'!J45+'Year 3'!J45+'Year 4'!J45+'Year 5'!J45</f>
        <v>0</v>
      </c>
    </row>
    <row r="46" spans="1:19" ht="12" customHeight="1" x14ac:dyDescent="0.15">
      <c r="A46" s="15"/>
      <c r="B46" s="7" t="s">
        <v>86</v>
      </c>
      <c r="C46" s="7">
        <f>'Year 4'!C46</f>
        <v>0</v>
      </c>
      <c r="D46" s="30" t="s">
        <v>89</v>
      </c>
      <c r="E46" s="319">
        <f>'Year 1'!E46+'Year 2'!E46+'Year 3'!E46+'Year 4'!E46+'Year 5'!E46</f>
        <v>0</v>
      </c>
      <c r="F46" s="319"/>
      <c r="G46" s="319"/>
      <c r="H46" s="320"/>
      <c r="I46" s="173">
        <f>'Year 1'!I46+'Year 2'!I46+'Year 3'!I46+'Year 4'!I46+'Year 5'!I46</f>
        <v>0</v>
      </c>
      <c r="J46" s="173">
        <f>'Year 1'!J46+'Year 2'!J46+'Year 3'!J46+'Year 4'!J46+'Year 5'!J46</f>
        <v>0</v>
      </c>
    </row>
    <row r="47" spans="1:19" ht="12" customHeight="1" x14ac:dyDescent="0.15">
      <c r="A47" s="15"/>
      <c r="B47" s="7" t="s">
        <v>87</v>
      </c>
      <c r="C47" s="7">
        <f>'Year 4'!C47</f>
        <v>0</v>
      </c>
      <c r="D47" s="30" t="s">
        <v>89</v>
      </c>
      <c r="E47" s="319">
        <f>'Year 1'!E47+'Year 2'!E47+'Year 3'!E47+'Year 4'!E47+'Year 5'!E47</f>
        <v>0</v>
      </c>
      <c r="F47" s="319"/>
      <c r="G47" s="319"/>
      <c r="H47" s="320"/>
      <c r="I47" s="173">
        <f>'Year 1'!I47+'Year 2'!I47+'Year 3'!I47+'Year 4'!I47+'Year 5'!I47</f>
        <v>0</v>
      </c>
      <c r="J47" s="173">
        <f>'Year 1'!J47+'Year 2'!J47+'Year 3'!J47+'Year 4'!J47+'Year 5'!J47</f>
        <v>0</v>
      </c>
    </row>
    <row r="48" spans="1:19" ht="12" customHeight="1" x14ac:dyDescent="0.15">
      <c r="A48" s="15"/>
      <c r="B48" s="7" t="s">
        <v>88</v>
      </c>
      <c r="C48" s="7">
        <f>'Year 4'!C48</f>
        <v>0</v>
      </c>
      <c r="D48" s="30" t="s">
        <v>89</v>
      </c>
      <c r="E48" s="319">
        <f>'Year 1'!E48+'Year 2'!E48+'Year 3'!E48+'Year 4'!E48+'Year 5'!E48</f>
        <v>0</v>
      </c>
      <c r="F48" s="319"/>
      <c r="G48" s="319"/>
      <c r="H48" s="320"/>
      <c r="I48" s="173">
        <f>'Year 1'!I48+'Year 2'!I48+'Year 3'!I48+'Year 4'!I48+'Year 5'!I48</f>
        <v>0</v>
      </c>
      <c r="J48" s="173">
        <f>'Year 1'!J48+'Year 2'!J48+'Year 3'!J48+'Year 4'!J48+'Year 5'!J48</f>
        <v>0</v>
      </c>
    </row>
    <row r="49" spans="1:19" ht="12" customHeight="1" thickBot="1" x14ac:dyDescent="0.2">
      <c r="A49" s="121"/>
      <c r="B49" s="122" t="s">
        <v>38</v>
      </c>
      <c r="C49" s="124"/>
      <c r="D49" s="124"/>
      <c r="E49" s="124"/>
      <c r="F49" s="124"/>
      <c r="G49" s="124"/>
      <c r="H49" s="124"/>
      <c r="I49" s="174">
        <f>'Year 1'!I49+'Year 2'!I49+'Year 3'!I49+'Year 4'!I49+'Year 5'!I49</f>
        <v>0</v>
      </c>
      <c r="J49" s="174">
        <f>'Year 1'!J49+'Year 2'!J49+'Year 3'!J49+'Year 4'!J49+'Year 5'!J49</f>
        <v>0</v>
      </c>
    </row>
    <row r="50" spans="1:19" ht="12" customHeight="1" thickBot="1" x14ac:dyDescent="0.2">
      <c r="A50" s="244" t="s">
        <v>29</v>
      </c>
      <c r="B50" s="245"/>
      <c r="C50" s="236"/>
      <c r="D50" s="169"/>
      <c r="E50" s="169"/>
      <c r="F50" s="169"/>
      <c r="G50" s="169"/>
      <c r="H50" s="169"/>
      <c r="I50" s="164">
        <f>'Year 1'!I50+'Year 2'!I50+'Year 3'!I50+'Year 4'!I50+'Year 5'!I50</f>
        <v>0</v>
      </c>
      <c r="J50" s="175">
        <f>'Year 1'!J50+'Year 2'!J50+'Year 3'!J50+'Year 4'!J50+'Year 5'!J50</f>
        <v>0</v>
      </c>
    </row>
    <row r="51" spans="1:19" s="3" customFormat="1" ht="12" customHeight="1" x14ac:dyDescent="0.15">
      <c r="A51" s="253" t="s">
        <v>70</v>
      </c>
      <c r="B51" s="254"/>
      <c r="C51" s="254"/>
      <c r="D51" s="254"/>
      <c r="E51" s="254"/>
      <c r="F51" s="254"/>
      <c r="G51" s="254"/>
      <c r="H51" s="255"/>
      <c r="I51" s="24"/>
      <c r="J51" s="24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ht="12" customHeight="1" x14ac:dyDescent="0.15">
      <c r="A52" s="17"/>
      <c r="B52" s="264" t="s">
        <v>13</v>
      </c>
      <c r="C52" s="264"/>
      <c r="D52" s="264"/>
      <c r="E52" s="264"/>
      <c r="F52" s="264"/>
      <c r="G52" s="264"/>
      <c r="H52" s="264"/>
      <c r="I52" s="63">
        <f>'Year 1'!I52+'Year 2'!I52+'Year 3'!I52+'Year 4'!I52+'Year 5'!I52</f>
        <v>0</v>
      </c>
      <c r="J52" s="173">
        <f>'Year 1'!J52+'Year 2'!J52+'Year 3'!J52+'Year 4'!J52+'Year 5'!J52</f>
        <v>0</v>
      </c>
      <c r="K52" s="116"/>
      <c r="L52" s="113"/>
    </row>
    <row r="53" spans="1:19" ht="12" customHeight="1" x14ac:dyDescent="0.15">
      <c r="A53" s="17"/>
      <c r="B53" s="264" t="s">
        <v>14</v>
      </c>
      <c r="C53" s="264"/>
      <c r="D53" s="264"/>
      <c r="E53" s="264"/>
      <c r="F53" s="264"/>
      <c r="G53" s="264"/>
      <c r="H53" s="264"/>
      <c r="I53" s="63">
        <f>'Year 1'!I53+'Year 2'!I53+'Year 3'!I53+'Year 4'!I53+'Year 5'!I53</f>
        <v>0</v>
      </c>
      <c r="J53" s="173">
        <f>'Year 1'!J53+'Year 2'!J53+'Year 3'!J53+'Year 4'!J53+'Year 5'!J53</f>
        <v>0</v>
      </c>
    </row>
    <row r="54" spans="1:19" ht="12" customHeight="1" x14ac:dyDescent="0.15">
      <c r="A54" s="17"/>
      <c r="B54" s="264" t="s">
        <v>15</v>
      </c>
      <c r="C54" s="264"/>
      <c r="D54" s="264"/>
      <c r="E54" s="264"/>
      <c r="F54" s="264"/>
      <c r="G54" s="264"/>
      <c r="H54" s="264"/>
      <c r="I54" s="63">
        <f>'Year 1'!I54+'Year 2'!I54+'Year 3'!I54+'Year 4'!I54+'Year 5'!I54</f>
        <v>0</v>
      </c>
      <c r="J54" s="173">
        <f>'Year 1'!J54+'Year 2'!J54+'Year 3'!J54+'Year 4'!J54+'Year 5'!J54</f>
        <v>0</v>
      </c>
    </row>
    <row r="55" spans="1:19" ht="12" customHeight="1" x14ac:dyDescent="0.15">
      <c r="A55" s="17"/>
      <c r="B55" s="264" t="s">
        <v>16</v>
      </c>
      <c r="C55" s="264"/>
      <c r="D55" s="264"/>
      <c r="E55" s="264"/>
      <c r="F55" s="264"/>
      <c r="G55" s="264"/>
      <c r="H55" s="264"/>
      <c r="I55" s="63">
        <f>'Year 1'!I55+'Year 2'!I55+'Year 3'!I55+'Year 4'!I55+'Year 5'!I55</f>
        <v>0</v>
      </c>
      <c r="J55" s="173">
        <f>'Year 1'!J55+'Year 2'!J55+'Year 3'!J55+'Year 4'!J55+'Year 5'!J55</f>
        <v>0</v>
      </c>
    </row>
    <row r="56" spans="1:19" ht="12" customHeight="1" x14ac:dyDescent="0.15">
      <c r="A56" s="17"/>
      <c r="B56" s="252" t="s">
        <v>81</v>
      </c>
      <c r="C56" s="252"/>
      <c r="D56" s="252"/>
      <c r="E56" s="252"/>
      <c r="F56" s="252"/>
      <c r="G56" s="252"/>
      <c r="H56" s="252"/>
      <c r="I56" s="158">
        <f>'Year 1'!I56+'Year 2'!I56+'Year 3'!I56+'Year 4'!I56+'Year 5'!I56</f>
        <v>0</v>
      </c>
      <c r="J56" s="202">
        <f>'Year 1'!J56+'Year 2'!J56+'Year 3'!J56+'Year 4'!J56+'Year 5'!J56</f>
        <v>0</v>
      </c>
    </row>
    <row r="57" spans="1:19" ht="12" customHeight="1" thickBot="1" x14ac:dyDescent="0.2">
      <c r="A57" s="22"/>
      <c r="B57" s="240" t="s">
        <v>11</v>
      </c>
      <c r="C57" s="240"/>
      <c r="D57" s="240"/>
      <c r="E57" s="240"/>
      <c r="F57" s="240"/>
      <c r="G57" s="240"/>
      <c r="H57" s="240"/>
      <c r="I57" s="108">
        <f>'Year 1'!I57+'Year 2'!I57+'Year 3'!I57+'Year 4'!I57+'Year 5'!I57</f>
        <v>0</v>
      </c>
      <c r="J57" s="196">
        <f>'Year 1'!J57+'Year 2'!J57+'Year 3'!J57+'Year 4'!J57+'Year 5'!J57</f>
        <v>0</v>
      </c>
    </row>
    <row r="58" spans="1:19" ht="12" customHeight="1" thickBot="1" x14ac:dyDescent="0.2">
      <c r="A58" s="244" t="s">
        <v>17</v>
      </c>
      <c r="B58" s="245"/>
      <c r="C58" s="245"/>
      <c r="D58" s="245"/>
      <c r="E58" s="245"/>
      <c r="F58" s="245"/>
      <c r="G58" s="245"/>
      <c r="H58" s="251"/>
      <c r="I58" s="164">
        <f>'Year 1'!I58+'Year 2'!I58+'Year 3'!I58+'Year 4'!I58+'Year 5'!I58</f>
        <v>0</v>
      </c>
      <c r="J58" s="175">
        <f>'Year 1'!J58+'Year 2'!J58+'Year 3'!J58+'Year 4'!J58+'Year 5'!J58</f>
        <v>0</v>
      </c>
    </row>
    <row r="59" spans="1:19" ht="12" customHeight="1" thickBot="1" x14ac:dyDescent="0.2">
      <c r="A59" s="317" t="s">
        <v>12</v>
      </c>
      <c r="B59" s="318"/>
      <c r="C59" s="318"/>
      <c r="D59" s="318"/>
      <c r="E59" s="318"/>
      <c r="F59" s="318"/>
      <c r="G59" s="318"/>
      <c r="H59" s="318"/>
      <c r="I59" s="183">
        <f>'Year 1'!I59+'Year 2'!I59+'Year 3'!I59+'Year 4'!I59+'Year 5'!I59</f>
        <v>0</v>
      </c>
      <c r="J59" s="203">
        <f>'Year 1'!J59+'Year 2'!J59+'Year 3'!J59+'Year 4'!J59+'Year 5'!J59</f>
        <v>0</v>
      </c>
    </row>
    <row r="60" spans="1:19" ht="20.25" customHeight="1" x14ac:dyDescent="0.15">
      <c r="A60" s="258" t="s">
        <v>71</v>
      </c>
      <c r="B60" s="259"/>
      <c r="C60" s="260"/>
      <c r="D60" s="20"/>
      <c r="E60" s="21" t="s">
        <v>1</v>
      </c>
      <c r="F60" s="47" t="s">
        <v>39</v>
      </c>
      <c r="G60" s="12" t="s">
        <v>2</v>
      </c>
      <c r="H60" s="153"/>
      <c r="I60" s="156"/>
      <c r="J60" s="204"/>
    </row>
    <row r="61" spans="1:19" ht="12" customHeight="1" x14ac:dyDescent="0.15">
      <c r="A61" s="261"/>
      <c r="B61" s="262"/>
      <c r="C61" s="263"/>
      <c r="D61" s="2" t="s">
        <v>64</v>
      </c>
      <c r="E61" s="104">
        <f>'Year 2'!E61</f>
        <v>0.48</v>
      </c>
      <c r="F61" s="152">
        <f>'Year 1'!F61+'Year 2'!F61+'Year 3'!F61+'Year 4'!F61+'Year 5'!F61</f>
        <v>0</v>
      </c>
      <c r="G61" s="152">
        <f>'Year 1'!G61+'Year 2'!G61+'Year 3'!G61+'Year 4'!G61+'Year 5'!G61</f>
        <v>0</v>
      </c>
      <c r="H61" s="155"/>
      <c r="I61" s="157"/>
      <c r="J61" s="205"/>
    </row>
    <row r="62" spans="1:19" ht="12" customHeight="1" thickBot="1" x14ac:dyDescent="0.2">
      <c r="A62" s="248" t="s">
        <v>62</v>
      </c>
      <c r="B62" s="249"/>
      <c r="C62" s="250"/>
      <c r="D62" s="189" t="s">
        <v>91</v>
      </c>
      <c r="E62" s="220">
        <f>'Year 2'!E62</f>
        <v>0.48</v>
      </c>
      <c r="F62" s="152">
        <f>'Year 1'!F62+'Year 2'!F62+'Year 3'!F62+'Year 4'!F62+'Year 5'!F62</f>
        <v>0</v>
      </c>
      <c r="G62" s="152">
        <f>'Year 1'!G62+'Year 2'!G62+'Year 3'!G62+'Year 4'!G62+'Year 5'!G62</f>
        <v>0</v>
      </c>
      <c r="H62" s="155"/>
      <c r="I62" s="194">
        <f>'Year 1'!I62+'Year 2'!I62+'Year 3'!I62+'Year 4'!I62+'Year 5'!I62</f>
        <v>0</v>
      </c>
      <c r="J62" s="206">
        <f>'Year 1'!J62+'Year 2'!J62+'Year 3'!J62+'Year 4'!J62+'Year 5'!J62</f>
        <v>0</v>
      </c>
      <c r="K62" s="113"/>
    </row>
    <row r="63" spans="1:19" ht="12" customHeight="1" thickBot="1" x14ac:dyDescent="0.2">
      <c r="A63" s="256" t="s">
        <v>63</v>
      </c>
      <c r="B63" s="257"/>
      <c r="C63" s="257"/>
      <c r="D63" s="257"/>
      <c r="E63" s="257"/>
      <c r="F63" s="257"/>
      <c r="G63" s="257"/>
      <c r="H63" s="257"/>
      <c r="I63" s="183">
        <f>'Year 1'!I63+'Year 2'!I63+'Year 3'!I63+'Year 4'!I63+'Year 5'!I63</f>
        <v>0</v>
      </c>
      <c r="J63" s="203">
        <f>'Year 1'!J63+'Year 2'!J63+'Year 3'!J63+'Year 4'!J63+'Year 5'!J63</f>
        <v>0</v>
      </c>
      <c r="K63" s="113"/>
    </row>
    <row r="64" spans="1:19" x14ac:dyDescent="0.15">
      <c r="A64" s="265" t="s">
        <v>76</v>
      </c>
      <c r="B64" s="266"/>
      <c r="C64" s="266"/>
      <c r="D64" s="266"/>
      <c r="E64" s="266"/>
      <c r="F64" s="266"/>
      <c r="G64" s="266"/>
      <c r="H64" s="266"/>
      <c r="J64" s="9"/>
      <c r="K64" s="113"/>
    </row>
  </sheetData>
  <sheetProtection sheet="1" objects="1" scenarios="1"/>
  <mergeCells count="55">
    <mergeCell ref="A16:H16"/>
    <mergeCell ref="A17:C17"/>
    <mergeCell ref="A28:H28"/>
    <mergeCell ref="J3:J4"/>
    <mergeCell ref="A64:H64"/>
    <mergeCell ref="A36:H36"/>
    <mergeCell ref="A58:H58"/>
    <mergeCell ref="B53:H53"/>
    <mergeCell ref="B54:H54"/>
    <mergeCell ref="B55:H55"/>
    <mergeCell ref="B56:H56"/>
    <mergeCell ref="B41:H41"/>
    <mergeCell ref="I30:I31"/>
    <mergeCell ref="B34:H34"/>
    <mergeCell ref="B57:H57"/>
    <mergeCell ref="B35:H35"/>
    <mergeCell ref="B13:C13"/>
    <mergeCell ref="B14:C14"/>
    <mergeCell ref="B11:C11"/>
    <mergeCell ref="B12:C12"/>
    <mergeCell ref="B15:C15"/>
    <mergeCell ref="A1:H1"/>
    <mergeCell ref="A2:H2"/>
    <mergeCell ref="B5:C5"/>
    <mergeCell ref="B6:C6"/>
    <mergeCell ref="A3:C3"/>
    <mergeCell ref="F3:H3"/>
    <mergeCell ref="I3:I4"/>
    <mergeCell ref="B4:C4"/>
    <mergeCell ref="B9:C9"/>
    <mergeCell ref="B10:C10"/>
    <mergeCell ref="B7:C7"/>
    <mergeCell ref="B8:C8"/>
    <mergeCell ref="A60:C61"/>
    <mergeCell ref="A62:C62"/>
    <mergeCell ref="A63:H63"/>
    <mergeCell ref="A42:H42"/>
    <mergeCell ref="A43:H43"/>
    <mergeCell ref="A51:H51"/>
    <mergeCell ref="B52:H52"/>
    <mergeCell ref="E45:H45"/>
    <mergeCell ref="E46:H46"/>
    <mergeCell ref="E47:H47"/>
    <mergeCell ref="E48:H48"/>
    <mergeCell ref="A50:C50"/>
    <mergeCell ref="E44:H44"/>
    <mergeCell ref="A27:C27"/>
    <mergeCell ref="A30:H31"/>
    <mergeCell ref="A37:H37"/>
    <mergeCell ref="A29:C29"/>
    <mergeCell ref="A59:H59"/>
    <mergeCell ref="B39:H39"/>
    <mergeCell ref="B40:H40"/>
    <mergeCell ref="A32:H32"/>
    <mergeCell ref="A33:H33"/>
  </mergeCells>
  <phoneticPr fontId="0" type="noConversion"/>
  <printOptions horizontalCentered="1"/>
  <pageMargins left="0.5" right="0.5" top="0.4" bottom="0.25" header="0.5" footer="0.5"/>
  <pageSetup scale="9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Yue Yang</cp:lastModifiedBy>
  <cp:lastPrinted>2023-04-05T15:57:24Z</cp:lastPrinted>
  <dcterms:created xsi:type="dcterms:W3CDTF">2003-06-19T14:28:22Z</dcterms:created>
  <dcterms:modified xsi:type="dcterms:W3CDTF">2023-04-05T15:57:58Z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2023-04-05T15:39:59Z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1d179551-41e4-4d8d-a455-f1f641a172cd</vt:lpwstr>
  </property>
  <property fmtid="{D5CDD505-2E9C-101B-9397-08002B2CF9AE}" pid="8" name="MSIP_Label_638202f9-8d41-4950-b014-f183e397b746_ContentBits">
    <vt:lpwstr>0</vt:lpwstr>
  </property>
</Properties>
</file>