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10B0CED3-3028-490E-B3CB-2CECF707648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Composite!$A$1:$I$58</definedName>
    <definedName name="_xlnm._FilterDatabase" localSheetId="5" hidden="1">'Year 5'!$A$1:$I$58</definedName>
    <definedName name="_xlnm.Print_Area" localSheetId="6">Composite!$A$1:$I$63</definedName>
    <definedName name="_xlnm.Print_Area" localSheetId="1">'Year 1'!$A$1:$I$63</definedName>
    <definedName name="_xlnm.Print_Area" localSheetId="2">'Year 2'!$A$1:$I$63</definedName>
    <definedName name="_xlnm.Print_Area" localSheetId="3">'Year 3'!$A$1:$I$63</definedName>
    <definedName name="_xlnm.Print_Area" localSheetId="4">'Year 4'!$A$1:$I$63</definedName>
    <definedName name="_xlnm.Print_Area" localSheetId="5">'Year 5'!$A$1:$I$63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6" l="1"/>
  <c r="I28" i="1"/>
  <c r="A28" i="9"/>
  <c r="I28" i="9"/>
  <c r="A28" i="3"/>
  <c r="I28" i="3"/>
  <c r="A28" i="4"/>
  <c r="I28" i="4"/>
  <c r="A28" i="5"/>
  <c r="I28" i="5"/>
  <c r="I28" i="6"/>
  <c r="I27" i="6"/>
  <c r="E19" i="9"/>
  <c r="E19" i="3"/>
  <c r="E19" i="4"/>
  <c r="E19" i="5"/>
  <c r="E19" i="1"/>
  <c r="I19" i="9"/>
  <c r="I19" i="3"/>
  <c r="I19" i="4"/>
  <c r="I19" i="5"/>
  <c r="I19" i="1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20" i="1"/>
  <c r="I20" i="1"/>
  <c r="I25" i="1"/>
  <c r="I21" i="1"/>
  <c r="I22" i="1"/>
  <c r="I23" i="1"/>
  <c r="I24" i="1"/>
  <c r="I26" i="1"/>
  <c r="I27" i="1"/>
  <c r="I29" i="1"/>
  <c r="I36" i="1"/>
  <c r="I38" i="1"/>
  <c r="I42" i="1"/>
  <c r="I44" i="1"/>
  <c r="I45" i="1"/>
  <c r="I46" i="1"/>
  <c r="I47" i="1"/>
  <c r="I48" i="1"/>
  <c r="I49" i="1"/>
  <c r="I50" i="1"/>
  <c r="I58" i="1"/>
  <c r="I59" i="1"/>
  <c r="D5" i="9"/>
  <c r="E5" i="9"/>
  <c r="I5" i="9"/>
  <c r="D6" i="9"/>
  <c r="E6" i="9"/>
  <c r="I6" i="9"/>
  <c r="D7" i="9"/>
  <c r="E7" i="9"/>
  <c r="I7" i="9"/>
  <c r="D8" i="9"/>
  <c r="E8" i="9"/>
  <c r="I8" i="9"/>
  <c r="D9" i="9"/>
  <c r="E9" i="9"/>
  <c r="I9" i="9"/>
  <c r="D10" i="9"/>
  <c r="E10" i="9"/>
  <c r="I10" i="9"/>
  <c r="D12" i="9"/>
  <c r="E12" i="9"/>
  <c r="I12" i="9"/>
  <c r="D13" i="9"/>
  <c r="E13" i="9"/>
  <c r="I13" i="9"/>
  <c r="D14" i="9"/>
  <c r="E14" i="9"/>
  <c r="I14" i="9"/>
  <c r="D15" i="9"/>
  <c r="E15" i="9"/>
  <c r="I15" i="9"/>
  <c r="I16" i="9"/>
  <c r="E18" i="9"/>
  <c r="I18" i="9"/>
  <c r="E20" i="9"/>
  <c r="I20" i="9"/>
  <c r="I25" i="9"/>
  <c r="I21" i="9"/>
  <c r="I22" i="9"/>
  <c r="I23" i="9"/>
  <c r="I24" i="9"/>
  <c r="I26" i="9"/>
  <c r="I27" i="9"/>
  <c r="I29" i="9"/>
  <c r="I44" i="9"/>
  <c r="I45" i="9"/>
  <c r="I46" i="9"/>
  <c r="I47" i="9"/>
  <c r="I48" i="9"/>
  <c r="I49" i="9"/>
  <c r="I50" i="9"/>
  <c r="I36" i="9"/>
  <c r="I38" i="9"/>
  <c r="I42" i="9"/>
  <c r="I58" i="9"/>
  <c r="I59" i="9"/>
  <c r="D5" i="3"/>
  <c r="E5" i="3"/>
  <c r="I5" i="3"/>
  <c r="D6" i="3"/>
  <c r="E6" i="3"/>
  <c r="I6" i="3"/>
  <c r="D7" i="3"/>
  <c r="E7" i="3"/>
  <c r="I7" i="3"/>
  <c r="D8" i="3"/>
  <c r="E8" i="3"/>
  <c r="I8" i="3"/>
  <c r="D9" i="3"/>
  <c r="E9" i="3"/>
  <c r="I9" i="3"/>
  <c r="D10" i="3"/>
  <c r="E10" i="3"/>
  <c r="I10" i="3"/>
  <c r="D12" i="3"/>
  <c r="E12" i="3"/>
  <c r="I12" i="3"/>
  <c r="D13" i="3"/>
  <c r="E13" i="3"/>
  <c r="I13" i="3"/>
  <c r="D14" i="3"/>
  <c r="E14" i="3"/>
  <c r="I14" i="3"/>
  <c r="D15" i="3"/>
  <c r="E15" i="3"/>
  <c r="I15" i="3"/>
  <c r="I16" i="3"/>
  <c r="E18" i="3"/>
  <c r="I18" i="3"/>
  <c r="E20" i="3"/>
  <c r="I20" i="3"/>
  <c r="I25" i="3"/>
  <c r="I21" i="3"/>
  <c r="I22" i="3"/>
  <c r="I23" i="3"/>
  <c r="I24" i="3"/>
  <c r="I26" i="3"/>
  <c r="I27" i="3"/>
  <c r="I29" i="3"/>
  <c r="I44" i="3"/>
  <c r="I45" i="3"/>
  <c r="I46" i="3"/>
  <c r="I47" i="3"/>
  <c r="I48" i="3"/>
  <c r="I49" i="3"/>
  <c r="I50" i="3"/>
  <c r="I36" i="3"/>
  <c r="I38" i="3"/>
  <c r="I42" i="3"/>
  <c r="I58" i="3"/>
  <c r="I59" i="3"/>
  <c r="D5" i="4"/>
  <c r="E5" i="4"/>
  <c r="I5" i="4"/>
  <c r="D6" i="4"/>
  <c r="E6" i="4"/>
  <c r="I6" i="4"/>
  <c r="D7" i="4"/>
  <c r="E7" i="4"/>
  <c r="I7" i="4"/>
  <c r="D8" i="4"/>
  <c r="E8" i="4"/>
  <c r="I8" i="4"/>
  <c r="D9" i="4"/>
  <c r="E9" i="4"/>
  <c r="I9" i="4"/>
  <c r="D10" i="4"/>
  <c r="E10" i="4"/>
  <c r="I10" i="4"/>
  <c r="D12" i="4"/>
  <c r="E12" i="4"/>
  <c r="I12" i="4"/>
  <c r="D13" i="4"/>
  <c r="E13" i="4"/>
  <c r="I13" i="4"/>
  <c r="D14" i="4"/>
  <c r="E14" i="4"/>
  <c r="I14" i="4"/>
  <c r="D15" i="4"/>
  <c r="E15" i="4"/>
  <c r="I15" i="4"/>
  <c r="I16" i="4"/>
  <c r="E18" i="4"/>
  <c r="I18" i="4"/>
  <c r="E20" i="4"/>
  <c r="I20" i="4"/>
  <c r="I25" i="4"/>
  <c r="I21" i="4"/>
  <c r="I22" i="4"/>
  <c r="I23" i="4"/>
  <c r="I24" i="4"/>
  <c r="I26" i="4"/>
  <c r="I27" i="4"/>
  <c r="I29" i="4"/>
  <c r="I44" i="4"/>
  <c r="I45" i="4"/>
  <c r="I46" i="4"/>
  <c r="I47" i="4"/>
  <c r="I48" i="4"/>
  <c r="I49" i="4"/>
  <c r="I50" i="4"/>
  <c r="I36" i="4"/>
  <c r="I38" i="4"/>
  <c r="I42" i="4"/>
  <c r="I58" i="4"/>
  <c r="I59" i="4"/>
  <c r="D5" i="5"/>
  <c r="E5" i="5"/>
  <c r="I5" i="5"/>
  <c r="D6" i="5"/>
  <c r="E6" i="5"/>
  <c r="I6" i="5"/>
  <c r="D7" i="5"/>
  <c r="E7" i="5"/>
  <c r="I7" i="5"/>
  <c r="D8" i="5"/>
  <c r="E8" i="5"/>
  <c r="I8" i="5"/>
  <c r="D9" i="5"/>
  <c r="E9" i="5"/>
  <c r="I9" i="5"/>
  <c r="D10" i="5"/>
  <c r="E10" i="5"/>
  <c r="I10" i="5"/>
  <c r="D12" i="5"/>
  <c r="E12" i="5"/>
  <c r="I12" i="5"/>
  <c r="D13" i="5"/>
  <c r="E13" i="5"/>
  <c r="I13" i="5"/>
  <c r="D14" i="5"/>
  <c r="E14" i="5"/>
  <c r="I14" i="5"/>
  <c r="D15" i="5"/>
  <c r="E15" i="5"/>
  <c r="I15" i="5"/>
  <c r="I16" i="5"/>
  <c r="E18" i="5"/>
  <c r="I18" i="5"/>
  <c r="E20" i="5"/>
  <c r="I20" i="5"/>
  <c r="I25" i="5"/>
  <c r="I21" i="5"/>
  <c r="I22" i="5"/>
  <c r="I23" i="5"/>
  <c r="I24" i="5"/>
  <c r="I26" i="5"/>
  <c r="I27" i="5"/>
  <c r="I29" i="5"/>
  <c r="I44" i="5"/>
  <c r="I45" i="5"/>
  <c r="I46" i="5"/>
  <c r="I47" i="5"/>
  <c r="I48" i="5"/>
  <c r="I49" i="5"/>
  <c r="I50" i="5"/>
  <c r="I36" i="5"/>
  <c r="I38" i="5"/>
  <c r="I42" i="5"/>
  <c r="I58" i="5"/>
  <c r="I59" i="5"/>
  <c r="I59" i="6"/>
  <c r="E45" i="6"/>
  <c r="E46" i="6"/>
  <c r="E47" i="6"/>
  <c r="E48" i="6"/>
  <c r="E44" i="6"/>
  <c r="C45" i="9"/>
  <c r="C45" i="3"/>
  <c r="C45" i="4"/>
  <c r="C46" i="9"/>
  <c r="C46" i="3"/>
  <c r="C46" i="4"/>
  <c r="C47" i="9"/>
  <c r="C47" i="3"/>
  <c r="C47" i="4"/>
  <c r="C48" i="9"/>
  <c r="C48" i="3"/>
  <c r="C48" i="4"/>
  <c r="C44" i="9"/>
  <c r="C44" i="3"/>
  <c r="C44" i="4"/>
  <c r="C48" i="6"/>
  <c r="C48" i="5"/>
  <c r="C47" i="5"/>
  <c r="C47" i="6"/>
  <c r="C46" i="6"/>
  <c r="C46" i="5"/>
  <c r="C45" i="6"/>
  <c r="C45" i="5"/>
  <c r="C44" i="6"/>
  <c r="C44" i="5"/>
  <c r="I44" i="6"/>
  <c r="I49" i="6"/>
  <c r="I39" i="6"/>
  <c r="I40" i="6"/>
  <c r="I41" i="6"/>
  <c r="I50" i="6"/>
  <c r="I36" i="6"/>
  <c r="I38" i="6"/>
  <c r="I42" i="6"/>
  <c r="I64" i="9"/>
  <c r="I64" i="3"/>
  <c r="I64" i="4"/>
  <c r="I64" i="5"/>
  <c r="B5" i="9"/>
  <c r="B5" i="4"/>
  <c r="E61" i="3"/>
  <c r="E61" i="4"/>
  <c r="E61" i="5"/>
  <c r="E61" i="6"/>
  <c r="E61" i="9"/>
  <c r="A1" i="9"/>
  <c r="A1" i="6"/>
  <c r="A1" i="5"/>
  <c r="A1" i="4"/>
  <c r="A1" i="3"/>
  <c r="A2" i="9"/>
  <c r="A2" i="6"/>
  <c r="A2" i="5"/>
  <c r="A2" i="4"/>
  <c r="A2" i="3"/>
  <c r="I53" i="6"/>
  <c r="I54" i="6"/>
  <c r="I55" i="6"/>
  <c r="I56" i="6"/>
  <c r="I57" i="6"/>
  <c r="I52" i="6"/>
  <c r="B20" i="6"/>
  <c r="B21" i="6"/>
  <c r="B22" i="6"/>
  <c r="B23" i="6"/>
  <c r="B24" i="6"/>
  <c r="B25" i="6"/>
  <c r="B26" i="6"/>
  <c r="B18" i="6"/>
  <c r="I32" i="6"/>
  <c r="I45" i="6"/>
  <c r="I46" i="6"/>
  <c r="I47" i="6"/>
  <c r="I48" i="6"/>
  <c r="I35" i="6"/>
  <c r="I34" i="6"/>
  <c r="B6" i="9"/>
  <c r="B7" i="9"/>
  <c r="B8" i="9"/>
  <c r="B9" i="9"/>
  <c r="B10" i="9"/>
  <c r="B15" i="9"/>
  <c r="B14" i="9"/>
  <c r="B13" i="9"/>
  <c r="B12" i="9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I58" i="6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21" i="6"/>
  <c r="I18" i="6"/>
  <c r="I20" i="6"/>
  <c r="E12" i="1"/>
  <c r="I6" i="6"/>
  <c r="I12" i="6"/>
  <c r="I15" i="6"/>
  <c r="F61" i="1"/>
  <c r="I5" i="6"/>
  <c r="I10" i="6"/>
  <c r="I14" i="6"/>
  <c r="I9" i="6"/>
  <c r="F61" i="9"/>
  <c r="G61" i="9"/>
  <c r="I8" i="6"/>
  <c r="I62" i="9"/>
  <c r="I63" i="9"/>
  <c r="I7" i="6"/>
  <c r="I13" i="6"/>
  <c r="F61" i="3"/>
  <c r="G61" i="3"/>
  <c r="I62" i="3"/>
  <c r="I63" i="3"/>
  <c r="G61" i="1"/>
  <c r="I29" i="6"/>
  <c r="F61" i="5"/>
  <c r="F61" i="4"/>
  <c r="I62" i="1"/>
  <c r="I63" i="1"/>
  <c r="I16" i="6"/>
  <c r="F61" i="6"/>
  <c r="G61" i="5"/>
  <c r="I62" i="5"/>
  <c r="I63" i="5"/>
  <c r="G61" i="4"/>
  <c r="G61" i="6"/>
  <c r="I62" i="4"/>
  <c r="I62" i="6"/>
  <c r="I63" i="4"/>
  <c r="I63" i="6"/>
</calcChain>
</file>

<file path=xl/sharedStrings.xml><?xml version="1.0" encoding="utf-8"?>
<sst xmlns="http://schemas.openxmlformats.org/spreadsheetml/2006/main" count="563" uniqueCount="99">
  <si>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</si>
  <si>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</si>
  <si>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</si>
  <si>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</si>
  <si>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</si>
  <si>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</si>
  <si>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</si>
  <si>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</si>
  <si>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</si>
  <si>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</si>
  <si>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</si>
  <si>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</si>
  <si>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</si>
  <si>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</si>
  <si>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</si>
  <si>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</si>
  <si>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</si>
  <si>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</si>
  <si>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</si>
  <si>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</si>
  <si>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</si>
  <si>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</si>
  <si>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</si>
  <si>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</si>
  <si>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</si>
  <si>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</si>
  <si>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</si>
  <si>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</si>
  <si>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</si>
  <si>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</si>
  <si>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</si>
  <si>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</si>
  <si>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</si>
  <si>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</si>
  <si>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</si>
  <si>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</si>
  <si>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</si>
  <si>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</si>
  <si>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</si>
  <si>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</si>
  <si>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</si>
  <si>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</si>
  <si>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</si>
  <si>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</si>
  <si>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</si>
  <si>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</si>
  <si>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</si>
  <si>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</si>
  <si>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</si>
  <si>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</si>
  <si>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</si>
  <si>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</si>
  <si>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</si>
  <si>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</si>
  <si>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</si>
  <si>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</si>
  <si>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</si>
  <si>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</si>
  <si>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</si>
  <si>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</si>
  <si>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</si>
  <si>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</si>
  <si>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</si>
  <si>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</si>
  <si>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</si>
  <si>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</si>
  <si>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</si>
  <si>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</si>
  <si>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</si>
  <si>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</si>
  <si>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</si>
  <si>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</si>
  <si>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</si>
  <si>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</si>
  <si>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</si>
  <si>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</si>
  <si>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</si>
  <si>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</si>
  <si>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</si>
  <si>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</si>
  <si>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</si>
  <si>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</si>
  <si>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* Each consecutive year includes an auto calculated 5% increase from the previous year.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</si>
  <si>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</si>
  <si>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</si>
  <si>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</si>
  <si>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</si>
  <si>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</si>
  <si>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</si>
  <si>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</si>
  <si>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</si>
  <si>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* Each consecutive year includes an auto calculated 2% increase from the previous year.</t>
  </si>
  <si>
    <t>rev 9.19.22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</si>
  <si>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</si>
  <si>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</si>
  <si>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</si>
  <si>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</si>
  <si>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</si>
  <si>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Project with start dates between July 1, 2023 and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</si>
</sst>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2" fillId="0" borderId="46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  <xf numFmtId="0" fontId="2" fillId="0" borderId="49" xfId="0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36" t="s">
        <v>51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8.75" x14ac:dyDescent="0.3">
      <c r="A2" s="236" t="s">
        <v>47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3.25" x14ac:dyDescent="0.35">
      <c r="A3" s="238" t="s">
        <v>57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x14ac:dyDescent="0.2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 customHeight="1" x14ac:dyDescent="0.2">
      <c r="A6" s="237" t="s">
        <v>52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9.5" customHeight="1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x14ac:dyDescent="0.2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74.25" customHeight="1" x14ac:dyDescent="0.2">
      <c r="A9" s="73" t="s">
        <v>48</v>
      </c>
      <c r="B9" s="240" t="s">
        <v>56</v>
      </c>
      <c r="C9" s="240"/>
      <c r="D9" s="240"/>
      <c r="E9" s="240"/>
      <c r="F9" s="240"/>
      <c r="G9" s="240"/>
      <c r="H9" s="240"/>
      <c r="I9" s="240"/>
      <c r="J9" s="240"/>
    </row>
    <row r="10" spans="1:10" ht="12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 x14ac:dyDescent="0.2">
      <c r="A11" s="73" t="s">
        <v>48</v>
      </c>
      <c r="B11" s="240" t="s">
        <v>53</v>
      </c>
      <c r="C11" s="240"/>
      <c r="D11" s="240"/>
      <c r="E11" s="240"/>
      <c r="F11" s="240"/>
      <c r="G11" s="240"/>
      <c r="H11" s="240"/>
      <c r="I11" s="240"/>
      <c r="J11" s="240"/>
    </row>
    <row r="12" spans="1:10" ht="9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45.75" customHeight="1" x14ac:dyDescent="0.2">
      <c r="A13" s="73" t="s">
        <v>48</v>
      </c>
      <c r="B13" s="240" t="s">
        <v>54</v>
      </c>
      <c r="C13" s="240"/>
      <c r="D13" s="240"/>
      <c r="E13" s="240"/>
      <c r="F13" s="240"/>
      <c r="G13" s="240"/>
      <c r="H13" s="240"/>
      <c r="I13" s="240"/>
      <c r="J13" s="240"/>
    </row>
    <row r="14" spans="1:10" ht="7.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30.75" customHeight="1" x14ac:dyDescent="0.2">
      <c r="A15" s="73" t="s">
        <v>48</v>
      </c>
      <c r="B15" s="240" t="s">
        <v>55</v>
      </c>
      <c r="C15" s="240"/>
      <c r="D15" s="240"/>
      <c r="E15" s="240"/>
      <c r="F15" s="240"/>
      <c r="G15" s="240"/>
      <c r="H15" s="240"/>
      <c r="I15" s="240"/>
      <c r="J15" s="240"/>
    </row>
    <row r="16" spans="1:10" ht="30.75" customHeight="1" x14ac:dyDescent="0.2">
      <c r="A16" s="70"/>
      <c r="B16" s="239"/>
      <c r="C16" s="239"/>
      <c r="D16" s="239"/>
      <c r="E16" s="239"/>
      <c r="F16" s="239"/>
      <c r="G16" s="239"/>
      <c r="H16" s="239"/>
      <c r="I16" s="239"/>
      <c r="J16" s="239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5"/>
  <sheetViews>
    <sheetView showZeros="0" tabSelected="1" zoomScale="140" zoomScaleNormal="140" workbookViewId="0">
      <selection activeCell="K2" sqref="K2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140625" style="124"/>
    <col min="11" max="11" width="9.140625" style="124" customWidth="1"/>
    <col min="12" max="19" width="9.140625" style="124"/>
    <col min="20" max="16384" width="9.140625" style="2"/>
  </cols>
  <sheetData>
    <row r="1" spans="1:19" s="8" customFormat="1" ht="12.95" customHeight="1" x14ac:dyDescent="0.25">
      <c r="A1" s="269" t="s">
        <v>73</v>
      </c>
      <c r="B1" s="269"/>
      <c r="C1" s="269"/>
      <c r="D1" s="269"/>
      <c r="E1" s="269"/>
      <c r="F1" s="269"/>
      <c r="G1" s="269"/>
      <c r="H1" s="269"/>
      <c r="I1" s="35" t="s">
        <v>31</v>
      </c>
      <c r="J1" s="116"/>
      <c r="K1" s="117" t="s">
        <v>98</v>
      </c>
      <c r="L1" s="118"/>
      <c r="M1" s="118"/>
      <c r="N1" s="118"/>
      <c r="O1" s="118"/>
      <c r="P1" s="118"/>
      <c r="Q1" s="118"/>
      <c r="R1" s="118"/>
      <c r="S1" s="118"/>
    </row>
    <row r="2" spans="1:19" s="8" customFormat="1" ht="12.95" customHeight="1" thickBot="1" x14ac:dyDescent="0.25">
      <c r="A2" s="280" t="s">
        <v>68</v>
      </c>
      <c r="B2" s="280"/>
      <c r="C2" s="280"/>
      <c r="D2" s="280"/>
      <c r="E2" s="280"/>
      <c r="F2" s="280"/>
      <c r="G2" s="280"/>
      <c r="H2" s="280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24</v>
      </c>
      <c r="B3" s="284"/>
      <c r="C3" s="285"/>
      <c r="D3" s="29" t="s">
        <v>5</v>
      </c>
      <c r="E3" s="28" t="s">
        <v>6</v>
      </c>
      <c r="F3" s="244" t="s">
        <v>25</v>
      </c>
      <c r="G3" s="245"/>
      <c r="H3" s="246"/>
      <c r="I3" s="259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33</v>
      </c>
      <c r="C4" s="250"/>
      <c r="D4" s="41"/>
      <c r="E4" s="42"/>
      <c r="F4" s="43" t="s">
        <v>59</v>
      </c>
      <c r="G4" s="44" t="s">
        <v>60</v>
      </c>
      <c r="H4" s="60" t="s">
        <v>35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41</v>
      </c>
      <c r="B5" s="261"/>
      <c r="C5" s="262"/>
      <c r="D5" s="87"/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42</v>
      </c>
      <c r="B6" s="243"/>
      <c r="C6" s="263"/>
      <c r="D6" s="87"/>
      <c r="E6" s="80">
        <f t="shared" si="0"/>
        <v>0</v>
      </c>
      <c r="F6" s="36"/>
      <c r="G6" s="90"/>
      <c r="H6" s="91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21</v>
      </c>
      <c r="B7" s="243"/>
      <c r="C7" s="243"/>
      <c r="D7" s="87"/>
      <c r="E7" s="80">
        <f t="shared" si="0"/>
        <v>0</v>
      </c>
      <c r="F7" s="36"/>
      <c r="G7" s="90"/>
      <c r="H7" s="91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22</v>
      </c>
      <c r="B8" s="243"/>
      <c r="C8" s="243"/>
      <c r="D8" s="87"/>
      <c r="E8" s="80">
        <f t="shared" si="0"/>
        <v>0</v>
      </c>
      <c r="F8" s="36"/>
      <c r="G8" s="90"/>
      <c r="H8" s="91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23</v>
      </c>
      <c r="B9" s="243"/>
      <c r="C9" s="263"/>
      <c r="D9" s="87"/>
      <c r="E9" s="80">
        <f t="shared" si="0"/>
        <v>0</v>
      </c>
      <c r="F9" s="36"/>
      <c r="G9" s="90"/>
      <c r="H9" s="91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28</v>
      </c>
      <c r="B10" s="243"/>
      <c r="C10" s="263"/>
      <c r="D10" s="87"/>
      <c r="E10" s="80">
        <f t="shared" si="0"/>
        <v>0</v>
      </c>
      <c r="F10" s="36"/>
      <c r="G10" s="90"/>
      <c r="H10" s="91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65" t="s">
        <v>32</v>
      </c>
      <c r="C11" s="266"/>
      <c r="D11" s="46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19</v>
      </c>
      <c r="B12" s="264"/>
      <c r="C12" s="264"/>
      <c r="D12" s="87"/>
      <c r="E12" s="79">
        <f>D12/12</f>
        <v>0</v>
      </c>
      <c r="F12" s="94"/>
      <c r="G12" s="45"/>
      <c r="H12" s="63"/>
      <c r="I12" s="67">
        <f>(D12*F12)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20</v>
      </c>
      <c r="B13" s="243"/>
      <c r="C13" s="243"/>
      <c r="D13" s="87"/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34</v>
      </c>
      <c r="B14" s="243"/>
      <c r="C14" s="243"/>
      <c r="D14" s="87"/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22</v>
      </c>
      <c r="B15" s="241"/>
      <c r="C15" s="242"/>
      <c r="D15" s="144"/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18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58</v>
      </c>
      <c r="B17" s="248"/>
      <c r="C17" s="248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93</v>
      </c>
      <c r="D18" s="9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94</v>
      </c>
      <c r="D19" s="9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97"/>
      <c r="E20" s="49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95</v>
      </c>
      <c r="D21" s="88"/>
      <c r="E21" s="109"/>
      <c r="F21" s="36"/>
      <c r="G21" s="103"/>
      <c r="H21" s="93"/>
      <c r="I21" s="85">
        <f t="shared" si="2"/>
        <v>0</v>
      </c>
      <c r="J21" s="121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96</v>
      </c>
      <c r="D22" s="88"/>
      <c r="E22" s="109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97</v>
      </c>
      <c r="D23" s="88"/>
      <c r="E23" s="109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109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109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54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70" t="s">
        <v>83</v>
      </c>
      <c r="B27" s="271"/>
      <c r="C27" s="27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257">
        <v>0.47599999999999998</v>
      </c>
      <c r="B28" s="258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72" t="s">
        <v>84</v>
      </c>
      <c r="B29" s="273"/>
      <c r="C29" s="273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251" t="s">
        <v>72</v>
      </c>
      <c r="B30" s="252"/>
      <c r="C30" s="252"/>
      <c r="D30" s="252"/>
      <c r="E30" s="252"/>
      <c r="F30" s="252"/>
      <c r="G30" s="252"/>
      <c r="H30" s="252"/>
      <c r="I30" s="303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253"/>
      <c r="B31" s="252"/>
      <c r="C31" s="252"/>
      <c r="D31" s="252"/>
      <c r="E31" s="252"/>
      <c r="F31" s="252"/>
      <c r="G31" s="252"/>
      <c r="H31" s="252"/>
      <c r="I31" s="304"/>
      <c r="J31" s="123"/>
    </row>
    <row r="32" spans="1:19" s="1" customFormat="1" ht="12" customHeight="1" thickBot="1" x14ac:dyDescent="0.2">
      <c r="A32" s="254" t="s">
        <v>0</v>
      </c>
      <c r="B32" s="255"/>
      <c r="C32" s="255"/>
      <c r="D32" s="255"/>
      <c r="E32" s="255"/>
      <c r="F32" s="255"/>
      <c r="G32" s="255"/>
      <c r="H32" s="256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47" t="s">
        <v>69</v>
      </c>
      <c r="B33" s="248"/>
      <c r="C33" s="248"/>
      <c r="D33" s="248"/>
      <c r="E33" s="248"/>
      <c r="F33" s="248"/>
      <c r="G33" s="248"/>
      <c r="H33" s="248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308" t="s">
        <v>75</v>
      </c>
      <c r="B36" s="309"/>
      <c r="C36" s="309"/>
      <c r="D36" s="309"/>
      <c r="E36" s="309"/>
      <c r="F36" s="309"/>
      <c r="G36" s="309"/>
      <c r="H36" s="31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74" t="s">
        <v>8</v>
      </c>
      <c r="B37" s="275"/>
      <c r="C37" s="275"/>
      <c r="D37" s="275"/>
      <c r="E37" s="275"/>
      <c r="F37" s="275"/>
      <c r="G37" s="275"/>
      <c r="H37" s="275"/>
      <c r="I37" s="138"/>
      <c r="J37" s="123"/>
    </row>
    <row r="38" spans="1:19" ht="12" customHeight="1" x14ac:dyDescent="0.15">
      <c r="A38" s="17"/>
      <c r="B38" s="159" t="s">
        <v>79</v>
      </c>
      <c r="C38" s="159"/>
      <c r="D38" s="228"/>
      <c r="E38" s="33" t="s">
        <v>77</v>
      </c>
      <c r="F38" s="208"/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281"/>
      <c r="I39" s="229"/>
      <c r="J39" s="123"/>
    </row>
    <row r="40" spans="1:19" ht="12" customHeight="1" x14ac:dyDescent="0.15">
      <c r="A40" s="17"/>
      <c r="B40" s="282" t="s">
        <v>10</v>
      </c>
      <c r="C40" s="282"/>
      <c r="D40" s="282"/>
      <c r="E40" s="282"/>
      <c r="F40" s="282"/>
      <c r="G40" s="282"/>
      <c r="H40" s="282"/>
      <c r="I40" s="229"/>
      <c r="J40" s="123"/>
    </row>
    <row r="41" spans="1:19" ht="12" customHeight="1" thickBot="1" x14ac:dyDescent="0.2">
      <c r="A41" s="22"/>
      <c r="B41" s="293" t="s">
        <v>11</v>
      </c>
      <c r="C41" s="293"/>
      <c r="D41" s="293"/>
      <c r="E41" s="293"/>
      <c r="F41" s="293"/>
      <c r="G41" s="293"/>
      <c r="H41" s="293"/>
      <c r="I41" s="230"/>
      <c r="J41" s="123"/>
    </row>
    <row r="42" spans="1:19" ht="12" customHeight="1" thickBot="1" x14ac:dyDescent="0.2">
      <c r="A42" s="305" t="s">
        <v>27</v>
      </c>
      <c r="B42" s="306"/>
      <c r="C42" s="306"/>
      <c r="D42" s="306"/>
      <c r="E42" s="306"/>
      <c r="F42" s="306"/>
      <c r="G42" s="306"/>
      <c r="H42" s="307"/>
      <c r="I42" s="232">
        <f>SUM(I38:I41)</f>
        <v>0</v>
      </c>
      <c r="J42" s="123"/>
    </row>
    <row r="43" spans="1:19" ht="12" customHeight="1" x14ac:dyDescent="0.15">
      <c r="A43" s="274" t="s">
        <v>30</v>
      </c>
      <c r="B43" s="275"/>
      <c r="C43" s="275"/>
      <c r="D43" s="275"/>
      <c r="E43" s="275"/>
      <c r="F43" s="275"/>
      <c r="G43" s="275"/>
      <c r="H43" s="275"/>
      <c r="I43" s="210"/>
      <c r="J43" s="123"/>
    </row>
    <row r="44" spans="1:19" ht="12" customHeight="1" x14ac:dyDescent="0.15">
      <c r="A44" s="32"/>
      <c r="B44" s="33" t="s">
        <v>85</v>
      </c>
      <c r="C44" s="209"/>
      <c r="D44" s="34" t="s">
        <v>90</v>
      </c>
      <c r="E44" s="276"/>
      <c r="F44" s="276"/>
      <c r="G44" s="276"/>
      <c r="H44" s="277"/>
      <c r="I44" s="211">
        <f>IF(E44&lt;=25000,+E44,25000)</f>
        <v>0</v>
      </c>
      <c r="J44" s="123"/>
    </row>
    <row r="45" spans="1:19" ht="12" customHeight="1" x14ac:dyDescent="0.15">
      <c r="A45" s="32"/>
      <c r="B45" s="33" t="s">
        <v>86</v>
      </c>
      <c r="C45" s="209"/>
      <c r="D45" s="34" t="s">
        <v>90</v>
      </c>
      <c r="E45" s="276"/>
      <c r="F45" s="276"/>
      <c r="G45" s="276"/>
      <c r="H45" s="277"/>
      <c r="I45" s="211">
        <f t="shared" ref="I45:I48" si="3">IF(E45&lt;=25000,+E45,25000)</f>
        <v>0</v>
      </c>
      <c r="J45" s="123"/>
    </row>
    <row r="46" spans="1:19" ht="12" customHeight="1" x14ac:dyDescent="0.15">
      <c r="A46" s="32"/>
      <c r="B46" s="33" t="s">
        <v>87</v>
      </c>
      <c r="C46" s="209"/>
      <c r="D46" s="34" t="s">
        <v>90</v>
      </c>
      <c r="E46" s="276"/>
      <c r="F46" s="276"/>
      <c r="G46" s="276"/>
      <c r="H46" s="277"/>
      <c r="I46" s="211">
        <f t="shared" si="3"/>
        <v>0</v>
      </c>
      <c r="J46" s="123"/>
    </row>
    <row r="47" spans="1:19" ht="12" customHeight="1" x14ac:dyDescent="0.15">
      <c r="A47" s="32"/>
      <c r="B47" s="33" t="s">
        <v>88</v>
      </c>
      <c r="C47" s="209"/>
      <c r="D47" s="34" t="s">
        <v>90</v>
      </c>
      <c r="E47" s="276"/>
      <c r="F47" s="276"/>
      <c r="G47" s="276"/>
      <c r="H47" s="277"/>
      <c r="I47" s="211">
        <f t="shared" si="3"/>
        <v>0</v>
      </c>
      <c r="J47" s="123"/>
    </row>
    <row r="48" spans="1:19" ht="12" customHeight="1" x14ac:dyDescent="0.15">
      <c r="A48" s="32"/>
      <c r="B48" s="33" t="s">
        <v>89</v>
      </c>
      <c r="C48" s="209"/>
      <c r="D48" s="34" t="s">
        <v>90</v>
      </c>
      <c r="E48" s="276"/>
      <c r="F48" s="276"/>
      <c r="G48" s="276"/>
      <c r="H48" s="277"/>
      <c r="I48" s="211">
        <f t="shared" si="3"/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72" t="s">
        <v>29</v>
      </c>
      <c r="B50" s="273"/>
      <c r="C50" s="273"/>
      <c r="D50" s="205"/>
      <c r="E50" s="205"/>
      <c r="F50" s="205"/>
      <c r="G50" s="205"/>
      <c r="H50" s="205"/>
      <c r="I50" s="212">
        <f>SUM(I44:I49)</f>
        <v>0</v>
      </c>
      <c r="J50" s="123"/>
    </row>
    <row r="51" spans="1:19" s="3" customFormat="1" ht="12" customHeight="1" x14ac:dyDescent="0.15">
      <c r="A51" s="294" t="s">
        <v>70</v>
      </c>
      <c r="B51" s="295"/>
      <c r="C51" s="295"/>
      <c r="D51" s="295"/>
      <c r="E51" s="295"/>
      <c r="F51" s="295"/>
      <c r="G51" s="295"/>
      <c r="H51" s="296"/>
      <c r="I51" s="213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82" t="s">
        <v>13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14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15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7"/>
      <c r="B55" s="282" t="s">
        <v>16</v>
      </c>
      <c r="C55" s="282"/>
      <c r="D55" s="282"/>
      <c r="E55" s="282"/>
      <c r="F55" s="282"/>
      <c r="G55" s="282"/>
      <c r="H55" s="282"/>
      <c r="I55" s="107"/>
      <c r="J55" s="123"/>
    </row>
    <row r="56" spans="1:19" ht="12" customHeight="1" x14ac:dyDescent="0.15">
      <c r="A56" s="135"/>
      <c r="B56" s="292" t="s">
        <v>67</v>
      </c>
      <c r="C56" s="292"/>
      <c r="D56" s="292"/>
      <c r="E56" s="292"/>
      <c r="F56" s="292"/>
      <c r="G56" s="292"/>
      <c r="H56" s="292"/>
      <c r="I56" s="136"/>
      <c r="J56" s="126"/>
    </row>
    <row r="57" spans="1:19" ht="12" customHeight="1" thickBot="1" x14ac:dyDescent="0.2">
      <c r="A57" s="22"/>
      <c r="B57" s="293" t="s">
        <v>11</v>
      </c>
      <c r="C57" s="293"/>
      <c r="D57" s="293"/>
      <c r="E57" s="293"/>
      <c r="F57" s="293"/>
      <c r="G57" s="293"/>
      <c r="H57" s="293"/>
      <c r="I57" s="106"/>
      <c r="J57" s="123"/>
    </row>
    <row r="58" spans="1:19" ht="12" customHeight="1" thickBot="1" x14ac:dyDescent="0.2">
      <c r="A58" s="272" t="s">
        <v>17</v>
      </c>
      <c r="B58" s="273"/>
      <c r="C58" s="273"/>
      <c r="D58" s="273"/>
      <c r="E58" s="273"/>
      <c r="F58" s="273"/>
      <c r="G58" s="273"/>
      <c r="H58" s="291"/>
      <c r="I58" s="206">
        <f>SUM(I52:I57)</f>
        <v>0</v>
      </c>
      <c r="J58" s="123"/>
    </row>
    <row r="59" spans="1:19" ht="12" customHeight="1" thickBot="1" x14ac:dyDescent="0.2">
      <c r="A59" s="286" t="s">
        <v>12</v>
      </c>
      <c r="B59" s="287"/>
      <c r="C59" s="287"/>
      <c r="D59" s="287"/>
      <c r="E59" s="287"/>
      <c r="F59" s="287"/>
      <c r="G59" s="287"/>
      <c r="H59" s="287"/>
      <c r="I59" s="192">
        <f>I29+I32+I36+I42+I50+I58</f>
        <v>0</v>
      </c>
      <c r="J59" s="123"/>
    </row>
    <row r="60" spans="1:19" ht="20.25" customHeight="1" x14ac:dyDescent="0.15">
      <c r="A60" s="297" t="s">
        <v>71</v>
      </c>
      <c r="B60" s="298"/>
      <c r="C60" s="299"/>
      <c r="D60" s="20"/>
      <c r="E60" s="21" t="s">
        <v>1</v>
      </c>
      <c r="F60" s="51" t="s">
        <v>39</v>
      </c>
      <c r="G60" s="12" t="s">
        <v>2</v>
      </c>
      <c r="H60" s="186"/>
      <c r="I60" s="26"/>
      <c r="J60" s="123"/>
    </row>
    <row r="61" spans="1:19" ht="12" customHeight="1" x14ac:dyDescent="0.15">
      <c r="A61" s="300"/>
      <c r="B61" s="301"/>
      <c r="C61" s="302"/>
      <c r="D61" s="2" t="s">
        <v>64</v>
      </c>
      <c r="E61" s="108">
        <v>0.26</v>
      </c>
      <c r="F61" s="86">
        <f>SUM(I59-I56-I49-I32-I42)</f>
        <v>0</v>
      </c>
      <c r="G61" s="86">
        <f>E61*F61</f>
        <v>0</v>
      </c>
      <c r="H61" s="187"/>
      <c r="I61" s="27"/>
      <c r="J61" s="123"/>
    </row>
    <row r="62" spans="1:19" ht="12" customHeight="1" thickBot="1" x14ac:dyDescent="0.2">
      <c r="A62" s="288" t="s">
        <v>62</v>
      </c>
      <c r="B62" s="289"/>
      <c r="C62" s="290"/>
      <c r="D62" s="173"/>
      <c r="E62" s="174"/>
      <c r="F62" s="173"/>
      <c r="G62" s="175"/>
      <c r="H62" s="187"/>
      <c r="I62" s="193">
        <f>SUM(G61:G62)</f>
        <v>0</v>
      </c>
      <c r="J62" s="123"/>
    </row>
    <row r="63" spans="1:19" ht="12" customHeight="1" thickBot="1" x14ac:dyDescent="0.2">
      <c r="A63" s="286" t="s">
        <v>63</v>
      </c>
      <c r="B63" s="287"/>
      <c r="C63" s="287"/>
      <c r="D63" s="287"/>
      <c r="E63" s="287"/>
      <c r="F63" s="287"/>
      <c r="G63" s="287"/>
      <c r="H63" s="287"/>
      <c r="I63" s="192">
        <f>I59+I62</f>
        <v>0</v>
      </c>
      <c r="J63" s="123"/>
    </row>
    <row r="64" spans="1:19" ht="11.25" customHeight="1" x14ac:dyDescent="0.15">
      <c r="A64" s="267" t="s">
        <v>76</v>
      </c>
      <c r="B64" s="268"/>
      <c r="C64" s="268"/>
      <c r="D64" s="268"/>
      <c r="E64" s="268"/>
      <c r="F64" s="268"/>
      <c r="G64" s="268"/>
      <c r="H64" s="268"/>
      <c r="I64" s="89" t="s">
        <v>92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I30:I31"/>
    <mergeCell ref="E47:H47"/>
    <mergeCell ref="E48:H48"/>
    <mergeCell ref="A27:C27"/>
    <mergeCell ref="A42:H42"/>
    <mergeCell ref="A37:H37"/>
    <mergeCell ref="B41:H41"/>
    <mergeCell ref="A36:H36"/>
    <mergeCell ref="A29:C29"/>
    <mergeCell ref="A62:C62"/>
    <mergeCell ref="A58:H58"/>
    <mergeCell ref="B56:H56"/>
    <mergeCell ref="B57:H57"/>
    <mergeCell ref="A51:H51"/>
    <mergeCell ref="A59:H59"/>
    <mergeCell ref="A60:C61"/>
    <mergeCell ref="B52:H52"/>
    <mergeCell ref="B53:H53"/>
    <mergeCell ref="B54:H54"/>
    <mergeCell ref="B55:H55"/>
    <mergeCell ref="A64:H64"/>
    <mergeCell ref="A1:H1"/>
    <mergeCell ref="A16:H16"/>
    <mergeCell ref="A50:C50"/>
    <mergeCell ref="A43:H43"/>
    <mergeCell ref="E44:H44"/>
    <mergeCell ref="E45:H45"/>
    <mergeCell ref="E46:H46"/>
    <mergeCell ref="B34:H34"/>
    <mergeCell ref="B35:H35"/>
    <mergeCell ref="A2:H2"/>
    <mergeCell ref="B39:H39"/>
    <mergeCell ref="B40:H40"/>
    <mergeCell ref="A3:C3"/>
    <mergeCell ref="B10:C10"/>
    <mergeCell ref="A63:H63"/>
    <mergeCell ref="I3:I4"/>
    <mergeCell ref="B5:C5"/>
    <mergeCell ref="B6:C6"/>
    <mergeCell ref="B7:C7"/>
    <mergeCell ref="B13:C13"/>
    <mergeCell ref="B9:C9"/>
    <mergeCell ref="B12:C12"/>
    <mergeCell ref="B11:C11"/>
    <mergeCell ref="B15:C15"/>
    <mergeCell ref="B8:C8"/>
    <mergeCell ref="F3:H3"/>
    <mergeCell ref="A33:H33"/>
    <mergeCell ref="B4:C4"/>
    <mergeCell ref="A30:H31"/>
    <mergeCell ref="B14:C14"/>
    <mergeCell ref="A17:C17"/>
    <mergeCell ref="A32:H32"/>
    <mergeCell ref="A28:B28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40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24</v>
      </c>
      <c r="B3" s="315"/>
      <c r="C3" s="315"/>
      <c r="D3" s="29" t="s">
        <v>5</v>
      </c>
      <c r="E3" s="28" t="s">
        <v>6</v>
      </c>
      <c r="F3" s="316" t="s">
        <v>25</v>
      </c>
      <c r="G3" s="317"/>
      <c r="H3" s="318"/>
      <c r="I3" s="259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33</v>
      </c>
      <c r="C4" s="250"/>
      <c r="D4" s="41"/>
      <c r="E4" s="42"/>
      <c r="F4" s="43" t="s">
        <v>59</v>
      </c>
      <c r="G4" s="44" t="s">
        <v>60</v>
      </c>
      <c r="H4" s="60" t="s">
        <v>35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19">
        <f>'Year 1'!B5</f>
        <v>0</v>
      </c>
      <c r="C5" s="320"/>
      <c r="D5" s="111">
        <f>'Year 1'!D5*1.05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95" t="s">
        <v>82</v>
      </c>
      <c r="K5" s="196"/>
      <c r="L5" s="196"/>
      <c r="M5" s="196"/>
      <c r="N5" s="196"/>
      <c r="O5" s="196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19">
        <f>'Year 1'!B6</f>
        <v>0</v>
      </c>
      <c r="C6" s="320"/>
      <c r="D6" s="111">
        <f>'Year 1'!D6*1.05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95" t="s">
        <v>81</v>
      </c>
      <c r="K6" s="196"/>
      <c r="L6" s="196"/>
      <c r="M6" s="196"/>
      <c r="N6" s="196"/>
      <c r="O6" s="196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21">
        <f>'Year 1'!B7</f>
        <v>0</v>
      </c>
      <c r="C7" s="322"/>
      <c r="D7" s="111">
        <f>'Year 1'!D7*1.05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21">
        <f>'Year 1'!B8</f>
        <v>0</v>
      </c>
      <c r="C8" s="322"/>
      <c r="D8" s="111">
        <f>'Year 1'!D8*1.05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11">
        <f>'Year 1'!B9</f>
        <v>0</v>
      </c>
      <c r="C9" s="312"/>
      <c r="D9" s="111">
        <f>'Year 1'!D9*1.05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11">
        <f>'Year 1'!B10</f>
        <v>0</v>
      </c>
      <c r="C10" s="312"/>
      <c r="D10" s="111">
        <f>'Year 1'!D10*1.05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32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7">
        <f>'Year 1'!B12</f>
        <v>0</v>
      </c>
      <c r="C12" s="327"/>
      <c r="D12" s="111">
        <f>'Year 1'!D12*1.05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7">
        <f>'Year 1'!B13</f>
        <v>0</v>
      </c>
      <c r="C13" s="327"/>
      <c r="D13" s="111">
        <f>'Year 1'!D13*1.05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7">
        <f>'Year 1'!B14</f>
        <v>0</v>
      </c>
      <c r="C14" s="327"/>
      <c r="D14" s="111">
        <f>'Year 1'!D14*1.05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8">
        <f>'Year 1'!B15</f>
        <v>0</v>
      </c>
      <c r="C15" s="328"/>
      <c r="D15" s="162">
        <f>'Year 1'!D15*1.05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18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58</v>
      </c>
      <c r="B17" s="248"/>
      <c r="C17" s="248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93</v>
      </c>
      <c r="D18" s="87"/>
      <c r="E18" s="49">
        <f>D18/12</f>
        <v>0</v>
      </c>
      <c r="F18" s="99"/>
      <c r="G18" s="100"/>
      <c r="H18" s="101"/>
      <c r="I18" s="85">
        <f t="shared" ref="I18:I26" si="2"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94</v>
      </c>
      <c r="D19" s="8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si="2"/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95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96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97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70" t="s">
        <v>83</v>
      </c>
      <c r="B27" s="271"/>
      <c r="C27" s="27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257">
        <f>'Year 1'!A28+2%</f>
        <v>0.496</v>
      </c>
      <c r="B28" s="258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95" t="s">
        <v>91</v>
      </c>
    </row>
    <row r="29" spans="1:19" ht="12" customHeight="1" thickBot="1" x14ac:dyDescent="0.2">
      <c r="A29" s="272" t="s">
        <v>84</v>
      </c>
      <c r="B29" s="273"/>
      <c r="C29" s="273"/>
      <c r="D29" s="207"/>
      <c r="E29" s="207"/>
      <c r="F29" s="207"/>
      <c r="G29" s="207"/>
      <c r="H29" s="207"/>
      <c r="I29" s="199">
        <f>I28+I27+I16</f>
        <v>0</v>
      </c>
      <c r="J29" s="134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303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253"/>
      <c r="B31" s="252"/>
      <c r="C31" s="252"/>
      <c r="D31" s="252"/>
      <c r="E31" s="252"/>
      <c r="F31" s="252"/>
      <c r="G31" s="252"/>
      <c r="H31" s="252"/>
      <c r="I31" s="304"/>
      <c r="J31" s="123"/>
    </row>
    <row r="32" spans="1:19" s="1" customFormat="1" ht="12" customHeight="1" thickBot="1" x14ac:dyDescent="0.2">
      <c r="A32" s="254" t="s">
        <v>0</v>
      </c>
      <c r="B32" s="255"/>
      <c r="C32" s="255"/>
      <c r="D32" s="255"/>
      <c r="E32" s="255"/>
      <c r="F32" s="255"/>
      <c r="G32" s="255"/>
      <c r="H32" s="256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47" t="s">
        <v>69</v>
      </c>
      <c r="B33" s="248"/>
      <c r="C33" s="248"/>
      <c r="D33" s="248"/>
      <c r="E33" s="248"/>
      <c r="F33" s="248"/>
      <c r="G33" s="248"/>
      <c r="H33" s="248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308" t="s">
        <v>75</v>
      </c>
      <c r="B36" s="309"/>
      <c r="C36" s="309"/>
      <c r="D36" s="309"/>
      <c r="E36" s="309"/>
      <c r="F36" s="309"/>
      <c r="G36" s="309"/>
      <c r="H36" s="31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74" t="s">
        <v>8</v>
      </c>
      <c r="B37" s="275"/>
      <c r="C37" s="275"/>
      <c r="D37" s="275"/>
      <c r="E37" s="275"/>
      <c r="F37" s="275"/>
      <c r="G37" s="275"/>
      <c r="H37" s="275"/>
      <c r="I37" s="138"/>
      <c r="J37" s="123"/>
      <c r="M37" s="132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29"/>
      <c r="I39" s="229"/>
      <c r="J39" s="123"/>
      <c r="M39" s="133"/>
    </row>
    <row r="40" spans="1:19" ht="12" customHeight="1" x14ac:dyDescent="0.15">
      <c r="A40" s="17"/>
      <c r="B40" s="282" t="s">
        <v>10</v>
      </c>
      <c r="C40" s="282"/>
      <c r="D40" s="282"/>
      <c r="E40" s="282"/>
      <c r="F40" s="282"/>
      <c r="G40" s="282"/>
      <c r="H40" s="330"/>
      <c r="I40" s="229"/>
      <c r="J40" s="123"/>
    </row>
    <row r="41" spans="1:19" ht="12" customHeight="1" thickBot="1" x14ac:dyDescent="0.2">
      <c r="A41" s="22"/>
      <c r="B41" s="293" t="s">
        <v>11</v>
      </c>
      <c r="C41" s="293"/>
      <c r="D41" s="293"/>
      <c r="E41" s="293"/>
      <c r="F41" s="293"/>
      <c r="G41" s="293"/>
      <c r="H41" s="331"/>
      <c r="I41" s="230"/>
      <c r="J41" s="123"/>
    </row>
    <row r="42" spans="1:19" ht="12" customHeight="1" thickBot="1" x14ac:dyDescent="0.2">
      <c r="A42" s="334" t="s">
        <v>27</v>
      </c>
      <c r="B42" s="335"/>
      <c r="C42" s="335"/>
      <c r="D42" s="335"/>
      <c r="E42" s="335"/>
      <c r="F42" s="335"/>
      <c r="G42" s="335"/>
      <c r="H42" s="336"/>
      <c r="I42" s="232">
        <f>SUM(I38:I41)</f>
        <v>0</v>
      </c>
      <c r="J42" s="123"/>
    </row>
    <row r="43" spans="1:19" ht="12" customHeight="1" x14ac:dyDescent="0.15">
      <c r="A43" s="274" t="s">
        <v>30</v>
      </c>
      <c r="B43" s="275"/>
      <c r="C43" s="275"/>
      <c r="D43" s="275"/>
      <c r="E43" s="275"/>
      <c r="F43" s="275"/>
      <c r="G43" s="275"/>
      <c r="H43" s="275"/>
      <c r="I43" s="25"/>
      <c r="J43" s="123"/>
    </row>
    <row r="44" spans="1:19" ht="12" customHeight="1" x14ac:dyDescent="0.15">
      <c r="A44" s="32"/>
      <c r="B44" s="33" t="s">
        <v>85</v>
      </c>
      <c r="C44" s="227">
        <f>'Year 1'!C44</f>
        <v>0</v>
      </c>
      <c r="D44" s="34" t="s">
        <v>90</v>
      </c>
      <c r="E44" s="276"/>
      <c r="F44" s="276"/>
      <c r="G44" s="276"/>
      <c r="H44" s="277"/>
      <c r="I44" s="211">
        <f>IF(E44+'Year 1'!I44&gt;=25000,25000-'Year 1'!I44,E44)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1'!C45</f>
        <v>0</v>
      </c>
      <c r="D45" s="34" t="s">
        <v>90</v>
      </c>
      <c r="E45" s="276"/>
      <c r="F45" s="276"/>
      <c r="G45" s="276"/>
      <c r="H45" s="277"/>
      <c r="I45" s="211">
        <f>IF(E45+'Year 1'!I45&gt;=25000,25000-'Year 1'!I45,E45)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1'!C46</f>
        <v>0</v>
      </c>
      <c r="D46" s="34" t="s">
        <v>90</v>
      </c>
      <c r="E46" s="276"/>
      <c r="F46" s="276"/>
      <c r="G46" s="276"/>
      <c r="H46" s="277"/>
      <c r="I46" s="211">
        <f>IF(E46+'Year 1'!I46&gt;=25000,25000-'Year 1'!I46,E46)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1'!C47</f>
        <v>0</v>
      </c>
      <c r="D47" s="34" t="s">
        <v>90</v>
      </c>
      <c r="E47" s="276"/>
      <c r="F47" s="276"/>
      <c r="G47" s="276"/>
      <c r="H47" s="277"/>
      <c r="I47" s="211">
        <f>IF(E47+'Year 1'!I47&gt;=25000,25000-'Year 1'!I47,E47)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1'!C48</f>
        <v>0</v>
      </c>
      <c r="D48" s="34" t="s">
        <v>90</v>
      </c>
      <c r="E48" s="276"/>
      <c r="F48" s="276"/>
      <c r="G48" s="276"/>
      <c r="H48" s="277"/>
      <c r="I48" s="211">
        <f>IF(E48+'Year 1'!I48&gt;=25000,25000-'Year 1'!I48,E48)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72" t="s">
        <v>29</v>
      </c>
      <c r="B50" s="273"/>
      <c r="C50" s="306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94" t="s">
        <v>70</v>
      </c>
      <c r="B51" s="295"/>
      <c r="C51" s="295"/>
      <c r="D51" s="295"/>
      <c r="E51" s="295"/>
      <c r="F51" s="295"/>
      <c r="G51" s="295"/>
      <c r="H51" s="296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82" t="s">
        <v>13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14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15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7"/>
      <c r="B55" s="282" t="s">
        <v>16</v>
      </c>
      <c r="C55" s="282"/>
      <c r="D55" s="282"/>
      <c r="E55" s="282"/>
      <c r="F55" s="282"/>
      <c r="G55" s="282"/>
      <c r="H55" s="282"/>
      <c r="I55" s="107"/>
      <c r="J55" s="123"/>
    </row>
    <row r="56" spans="1:19" ht="12" customHeight="1" x14ac:dyDescent="0.15">
      <c r="A56" s="135"/>
      <c r="B56" s="292" t="s">
        <v>67</v>
      </c>
      <c r="C56" s="292"/>
      <c r="D56" s="292"/>
      <c r="E56" s="292"/>
      <c r="F56" s="292"/>
      <c r="G56" s="292"/>
      <c r="H56" s="292"/>
      <c r="I56" s="136"/>
      <c r="J56" s="195"/>
    </row>
    <row r="57" spans="1:19" ht="12" customHeight="1" thickBot="1" x14ac:dyDescent="0.2">
      <c r="A57" s="22"/>
      <c r="B57" s="293" t="s">
        <v>11</v>
      </c>
      <c r="C57" s="293"/>
      <c r="D57" s="293"/>
      <c r="E57" s="293"/>
      <c r="F57" s="293"/>
      <c r="G57" s="293"/>
      <c r="H57" s="293"/>
      <c r="I57" s="106"/>
      <c r="J57" s="123"/>
    </row>
    <row r="58" spans="1:19" ht="12" customHeight="1" thickBot="1" x14ac:dyDescent="0.2">
      <c r="A58" s="272" t="s">
        <v>17</v>
      </c>
      <c r="B58" s="273"/>
      <c r="C58" s="273"/>
      <c r="D58" s="273"/>
      <c r="E58" s="273"/>
      <c r="F58" s="273"/>
      <c r="G58" s="273"/>
      <c r="H58" s="291"/>
      <c r="I58" s="206">
        <f>SUM(I52:I57)</f>
        <v>0</v>
      </c>
      <c r="J58" s="123"/>
    </row>
    <row r="59" spans="1:19" ht="12" customHeight="1" thickBot="1" x14ac:dyDescent="0.2">
      <c r="A59" s="286" t="s">
        <v>12</v>
      </c>
      <c r="B59" s="287"/>
      <c r="C59" s="287"/>
      <c r="D59" s="287"/>
      <c r="E59" s="287"/>
      <c r="F59" s="287"/>
      <c r="G59" s="287"/>
      <c r="H59" s="287"/>
      <c r="I59" s="192">
        <f>I29+I32+I36+I42+I50+I58</f>
        <v>0</v>
      </c>
      <c r="J59" s="123"/>
    </row>
    <row r="60" spans="1:19" ht="20.25" customHeight="1" x14ac:dyDescent="0.15">
      <c r="A60" s="297" t="s">
        <v>71</v>
      </c>
      <c r="B60" s="298"/>
      <c r="C60" s="299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300"/>
      <c r="B61" s="301"/>
      <c r="C61" s="302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88" t="s">
        <v>62</v>
      </c>
      <c r="B62" s="289"/>
      <c r="C62" s="29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86" t="s">
        <v>63</v>
      </c>
      <c r="B63" s="287"/>
      <c r="C63" s="287"/>
      <c r="D63" s="287"/>
      <c r="E63" s="287"/>
      <c r="F63" s="287"/>
      <c r="G63" s="287"/>
      <c r="H63" s="287"/>
      <c r="I63" s="192">
        <f>I59+I62</f>
        <v>0</v>
      </c>
      <c r="J63" s="123"/>
      <c r="L63" s="123"/>
    </row>
    <row r="64" spans="1:19" ht="11.25" customHeight="1" x14ac:dyDescent="0.15">
      <c r="A64" s="332" t="s">
        <v>76</v>
      </c>
      <c r="B64" s="333"/>
      <c r="C64" s="333"/>
      <c r="D64" s="333"/>
      <c r="E64" s="333"/>
      <c r="F64" s="333"/>
      <c r="G64" s="333"/>
      <c r="H64" s="333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B56:H56"/>
    <mergeCell ref="B57:H57"/>
    <mergeCell ref="A58:H58"/>
    <mergeCell ref="A59:H59"/>
    <mergeCell ref="A60:C61"/>
    <mergeCell ref="A64:H64"/>
    <mergeCell ref="B54:H54"/>
    <mergeCell ref="A42:H42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A62:C62"/>
    <mergeCell ref="A63:H63"/>
    <mergeCell ref="B55:H55"/>
    <mergeCell ref="B39:H39"/>
    <mergeCell ref="B40:H40"/>
    <mergeCell ref="B41:H41"/>
    <mergeCell ref="A32:H32"/>
    <mergeCell ref="A36:H36"/>
    <mergeCell ref="I30:I31"/>
    <mergeCell ref="A33:H33"/>
    <mergeCell ref="B34:H34"/>
    <mergeCell ref="B35:H35"/>
    <mergeCell ref="A37:H37"/>
    <mergeCell ref="B11:C11"/>
    <mergeCell ref="B12:C12"/>
    <mergeCell ref="B13:C13"/>
    <mergeCell ref="B14:C14"/>
    <mergeCell ref="B15:C15"/>
    <mergeCell ref="A16:H16"/>
    <mergeCell ref="A17:C17"/>
    <mergeCell ref="A27:C27"/>
    <mergeCell ref="A30:H31"/>
    <mergeCell ref="A28:B28"/>
    <mergeCell ref="A29:C29"/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43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24</v>
      </c>
      <c r="B3" s="315"/>
      <c r="C3" s="315"/>
      <c r="D3" s="29" t="s">
        <v>5</v>
      </c>
      <c r="E3" s="28" t="s">
        <v>6</v>
      </c>
      <c r="F3" s="316" t="s">
        <v>25</v>
      </c>
      <c r="G3" s="317"/>
      <c r="H3" s="318"/>
      <c r="I3" s="259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33</v>
      </c>
      <c r="C4" s="250"/>
      <c r="D4" s="41"/>
      <c r="E4" s="42"/>
      <c r="F4" s="43" t="s">
        <v>59</v>
      </c>
      <c r="G4" s="44" t="s">
        <v>60</v>
      </c>
      <c r="H4" s="60" t="s">
        <v>35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27">
        <f>'Year 1'!B5</f>
        <v>0</v>
      </c>
      <c r="C5" s="327"/>
      <c r="D5" s="111">
        <f>'Year 2'!D5*1.05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7">
        <f>'Year 1'!B6</f>
        <v>0</v>
      </c>
      <c r="C6" s="327"/>
      <c r="D6" s="111">
        <f>'Year 2'!D6*1.05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38">
        <f>'Year 1'!B7</f>
        <v>0</v>
      </c>
      <c r="C7" s="338"/>
      <c r="D7" s="111">
        <f>'Year 2'!D7*1.05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38">
        <f>'Year 1'!B8</f>
        <v>0</v>
      </c>
      <c r="C8" s="338"/>
      <c r="D8" s="111">
        <f>'Year 2'!D8*1.05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37">
        <f>'Year 1'!B9</f>
        <v>0</v>
      </c>
      <c r="C9" s="338"/>
      <c r="D9" s="111">
        <f>'Year 2'!D9*1.05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37">
        <f>'Year 1'!B10</f>
        <v>0</v>
      </c>
      <c r="C10" s="338"/>
      <c r="D10" s="111">
        <f>'Year 2'!D10*1.05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32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7">
        <f>'Year 1'!B12</f>
        <v>0</v>
      </c>
      <c r="C12" s="327"/>
      <c r="D12" s="111">
        <f>'Year 2'!D12*1.05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7">
        <f>'Year 1'!B13</f>
        <v>0</v>
      </c>
      <c r="C13" s="327"/>
      <c r="D13" s="111">
        <f>'Year 2'!D13*1.05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7">
        <f>'Year 1'!B14</f>
        <v>0</v>
      </c>
      <c r="C14" s="327"/>
      <c r="D14" s="111">
        <f>'Year 2'!D14*1.05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8">
        <f>'Year 1'!B15</f>
        <v>0</v>
      </c>
      <c r="C15" s="328"/>
      <c r="D15" s="162">
        <f>'Year 2'!D15*1.05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18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58</v>
      </c>
      <c r="B17" s="248"/>
      <c r="C17" s="248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93</v>
      </c>
      <c r="D18" s="87"/>
      <c r="E18" s="49">
        <f>D18/12</f>
        <v>0</v>
      </c>
      <c r="F18" s="99"/>
      <c r="G18" s="100"/>
      <c r="H18" s="101"/>
      <c r="I18" s="85">
        <f t="shared" ref="I18:I26" si="2"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94</v>
      </c>
      <c r="D19" s="8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si="2"/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95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96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97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70" t="s">
        <v>83</v>
      </c>
      <c r="B27" s="271"/>
      <c r="C27" s="27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257">
        <f>'Year 2'!A28+2%</f>
        <v>0.51600000000000001</v>
      </c>
      <c r="B28" s="258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72" t="s">
        <v>84</v>
      </c>
      <c r="B29" s="273"/>
      <c r="C29" s="273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303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253"/>
      <c r="B31" s="252"/>
      <c r="C31" s="252"/>
      <c r="D31" s="252"/>
      <c r="E31" s="252"/>
      <c r="F31" s="252"/>
      <c r="G31" s="252"/>
      <c r="H31" s="252"/>
      <c r="I31" s="304"/>
      <c r="J31" s="123"/>
    </row>
    <row r="32" spans="1:19" s="1" customFormat="1" ht="12" customHeight="1" thickBot="1" x14ac:dyDescent="0.2">
      <c r="A32" s="254" t="s">
        <v>0</v>
      </c>
      <c r="B32" s="255"/>
      <c r="C32" s="255"/>
      <c r="D32" s="255"/>
      <c r="E32" s="255"/>
      <c r="F32" s="255"/>
      <c r="G32" s="255"/>
      <c r="H32" s="256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47" t="s">
        <v>69</v>
      </c>
      <c r="B33" s="248"/>
      <c r="C33" s="248"/>
      <c r="D33" s="248"/>
      <c r="E33" s="248"/>
      <c r="F33" s="248"/>
      <c r="G33" s="248"/>
      <c r="H33" s="248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308" t="s">
        <v>75</v>
      </c>
      <c r="B36" s="309"/>
      <c r="C36" s="309"/>
      <c r="D36" s="309"/>
      <c r="E36" s="309"/>
      <c r="F36" s="309"/>
      <c r="G36" s="309"/>
      <c r="H36" s="31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74" t="s">
        <v>8</v>
      </c>
      <c r="B37" s="275"/>
      <c r="C37" s="275"/>
      <c r="D37" s="275"/>
      <c r="E37" s="275"/>
      <c r="F37" s="275"/>
      <c r="G37" s="275"/>
      <c r="H37" s="275"/>
      <c r="I37" s="138"/>
      <c r="J37" s="123"/>
      <c r="M37" s="132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29"/>
      <c r="I39" s="229"/>
      <c r="J39" s="123"/>
      <c r="M39" s="133"/>
    </row>
    <row r="40" spans="1:19" ht="12" customHeight="1" x14ac:dyDescent="0.15">
      <c r="A40" s="17"/>
      <c r="B40" s="282" t="s">
        <v>10</v>
      </c>
      <c r="C40" s="282"/>
      <c r="D40" s="282"/>
      <c r="E40" s="282"/>
      <c r="F40" s="282"/>
      <c r="G40" s="282"/>
      <c r="H40" s="330"/>
      <c r="I40" s="229"/>
      <c r="J40" s="123"/>
    </row>
    <row r="41" spans="1:19" ht="12" customHeight="1" thickBot="1" x14ac:dyDescent="0.2">
      <c r="A41" s="22"/>
      <c r="B41" s="293" t="s">
        <v>11</v>
      </c>
      <c r="C41" s="293"/>
      <c r="D41" s="293"/>
      <c r="E41" s="293"/>
      <c r="F41" s="293"/>
      <c r="G41" s="293"/>
      <c r="H41" s="331"/>
      <c r="I41" s="230"/>
      <c r="J41" s="123"/>
    </row>
    <row r="42" spans="1:19" ht="12" customHeight="1" thickBot="1" x14ac:dyDescent="0.2">
      <c r="A42" s="334" t="s">
        <v>27</v>
      </c>
      <c r="B42" s="335"/>
      <c r="C42" s="335"/>
      <c r="D42" s="335"/>
      <c r="E42" s="335"/>
      <c r="F42" s="335"/>
      <c r="G42" s="335"/>
      <c r="H42" s="336"/>
      <c r="I42" s="232">
        <f>SUM(I38:I41)</f>
        <v>0</v>
      </c>
      <c r="J42" s="123"/>
    </row>
    <row r="43" spans="1:19" ht="12" customHeight="1" x14ac:dyDescent="0.15">
      <c r="A43" s="274" t="s">
        <v>30</v>
      </c>
      <c r="B43" s="275"/>
      <c r="C43" s="275"/>
      <c r="D43" s="275"/>
      <c r="E43" s="275"/>
      <c r="F43" s="275"/>
      <c r="G43" s="275"/>
      <c r="H43" s="275"/>
      <c r="I43" s="25"/>
      <c r="J43" s="123"/>
    </row>
    <row r="44" spans="1:19" ht="12" customHeight="1" x14ac:dyDescent="0.15">
      <c r="A44" s="32"/>
      <c r="B44" s="33" t="s">
        <v>85</v>
      </c>
      <c r="C44" s="227">
        <f>'Year 2'!C44</f>
        <v>0</v>
      </c>
      <c r="D44" s="34" t="s">
        <v>90</v>
      </c>
      <c r="E44" s="276"/>
      <c r="F44" s="276"/>
      <c r="G44" s="276"/>
      <c r="H44" s="277"/>
      <c r="I44" s="211">
        <f>IF(E44+'Year 2'!I44+'Year 1'!I44&gt;=25000,25000-('Year 2'!I44+'Year 1'!I44),E44)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2'!C45</f>
        <v>0</v>
      </c>
      <c r="D45" s="34" t="s">
        <v>90</v>
      </c>
      <c r="E45" s="276"/>
      <c r="F45" s="276"/>
      <c r="G45" s="276"/>
      <c r="H45" s="277"/>
      <c r="I45" s="211">
        <f>IF(E45+'Year 2'!I45+'Year 1'!I45&gt;=25000,25000-('Year 2'!I45+'Year 1'!I45),E45)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2'!C46</f>
        <v>0</v>
      </c>
      <c r="D46" s="34" t="s">
        <v>90</v>
      </c>
      <c r="E46" s="276"/>
      <c r="F46" s="276"/>
      <c r="G46" s="276"/>
      <c r="H46" s="277"/>
      <c r="I46" s="211">
        <f>IF(E46+'Year 2'!I46+'Year 1'!I46&gt;=25000,25000-('Year 2'!I46+'Year 1'!I46),E46)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2'!C47</f>
        <v>0</v>
      </c>
      <c r="D47" s="34" t="s">
        <v>90</v>
      </c>
      <c r="E47" s="276"/>
      <c r="F47" s="276"/>
      <c r="G47" s="276"/>
      <c r="H47" s="277"/>
      <c r="I47" s="211">
        <f>IF(E47+'Year 2'!I47+'Year 1'!I47&gt;=25000,25000-('Year 2'!I47+'Year 1'!I47),E47)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2'!C48</f>
        <v>0</v>
      </c>
      <c r="D48" s="34" t="s">
        <v>90</v>
      </c>
      <c r="E48" s="276"/>
      <c r="F48" s="276"/>
      <c r="G48" s="276"/>
      <c r="H48" s="277"/>
      <c r="I48" s="211">
        <f>IF(E48+'Year 2'!I48+'Year 1'!I48&gt;=25000,25000-('Year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72" t="s">
        <v>29</v>
      </c>
      <c r="B50" s="273"/>
      <c r="C50" s="306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94" t="s">
        <v>70</v>
      </c>
      <c r="B51" s="295"/>
      <c r="C51" s="295"/>
      <c r="D51" s="295"/>
      <c r="E51" s="295"/>
      <c r="F51" s="295"/>
      <c r="G51" s="295"/>
      <c r="H51" s="296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82" t="s">
        <v>13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14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15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7"/>
      <c r="B55" s="282" t="s">
        <v>16</v>
      </c>
      <c r="C55" s="282"/>
      <c r="D55" s="282"/>
      <c r="E55" s="282"/>
      <c r="F55" s="282"/>
      <c r="G55" s="282"/>
      <c r="H55" s="282"/>
      <c r="I55" s="107"/>
      <c r="J55" s="123"/>
    </row>
    <row r="56" spans="1:19" ht="12" customHeight="1" x14ac:dyDescent="0.15">
      <c r="A56" s="135"/>
      <c r="B56" s="292" t="s">
        <v>67</v>
      </c>
      <c r="C56" s="292"/>
      <c r="D56" s="292"/>
      <c r="E56" s="292"/>
      <c r="F56" s="292"/>
      <c r="G56" s="292"/>
      <c r="H56" s="292"/>
      <c r="I56" s="136"/>
      <c r="J56" s="126"/>
    </row>
    <row r="57" spans="1:19" ht="12" customHeight="1" thickBot="1" x14ac:dyDescent="0.2">
      <c r="A57" s="22"/>
      <c r="B57" s="293" t="s">
        <v>11</v>
      </c>
      <c r="C57" s="293"/>
      <c r="D57" s="293"/>
      <c r="E57" s="293"/>
      <c r="F57" s="293"/>
      <c r="G57" s="293"/>
      <c r="H57" s="293"/>
      <c r="I57" s="106"/>
      <c r="J57" s="123"/>
    </row>
    <row r="58" spans="1:19" ht="12" customHeight="1" thickBot="1" x14ac:dyDescent="0.2">
      <c r="A58" s="272" t="s">
        <v>17</v>
      </c>
      <c r="B58" s="273"/>
      <c r="C58" s="273"/>
      <c r="D58" s="273"/>
      <c r="E58" s="273"/>
      <c r="F58" s="273"/>
      <c r="G58" s="273"/>
      <c r="H58" s="291"/>
      <c r="I58" s="206">
        <f>SUM(I52:I57)</f>
        <v>0</v>
      </c>
      <c r="J58" s="123"/>
    </row>
    <row r="59" spans="1:19" ht="12" customHeight="1" thickBot="1" x14ac:dyDescent="0.2">
      <c r="A59" s="286" t="s">
        <v>12</v>
      </c>
      <c r="B59" s="287"/>
      <c r="C59" s="287"/>
      <c r="D59" s="287"/>
      <c r="E59" s="287"/>
      <c r="F59" s="287"/>
      <c r="G59" s="287"/>
      <c r="H59" s="287"/>
      <c r="I59" s="192">
        <f>I29+I32+I36+I42+I50+I58</f>
        <v>0</v>
      </c>
      <c r="J59" s="123"/>
    </row>
    <row r="60" spans="1:19" ht="20.25" customHeight="1" x14ac:dyDescent="0.15">
      <c r="A60" s="297" t="s">
        <v>71</v>
      </c>
      <c r="B60" s="298"/>
      <c r="C60" s="299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300"/>
      <c r="B61" s="301"/>
      <c r="C61" s="302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88" t="s">
        <v>62</v>
      </c>
      <c r="B62" s="289"/>
      <c r="C62" s="29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86" t="s">
        <v>63</v>
      </c>
      <c r="B63" s="287"/>
      <c r="C63" s="287"/>
      <c r="D63" s="287"/>
      <c r="E63" s="287"/>
      <c r="F63" s="287"/>
      <c r="G63" s="287"/>
      <c r="H63" s="287"/>
      <c r="I63" s="192">
        <f>I59+I62</f>
        <v>0</v>
      </c>
      <c r="J63" s="123"/>
      <c r="L63" s="123"/>
    </row>
    <row r="64" spans="1:19" ht="11.25" customHeight="1" x14ac:dyDescent="0.15">
      <c r="A64" s="332" t="s">
        <v>76</v>
      </c>
      <c r="B64" s="333"/>
      <c r="C64" s="333"/>
      <c r="D64" s="333"/>
      <c r="E64" s="333"/>
      <c r="F64" s="333"/>
      <c r="G64" s="333"/>
      <c r="H64" s="333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I3:I4"/>
    <mergeCell ref="B4:C4"/>
    <mergeCell ref="B9:C9"/>
    <mergeCell ref="B10:C10"/>
    <mergeCell ref="B7:C7"/>
    <mergeCell ref="B8:C8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0:I31"/>
    <mergeCell ref="B34:H34"/>
    <mergeCell ref="B35:H35"/>
    <mergeCell ref="A32:H32"/>
    <mergeCell ref="A33:H33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44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24</v>
      </c>
      <c r="B3" s="315"/>
      <c r="C3" s="315"/>
      <c r="D3" s="29" t="s">
        <v>5</v>
      </c>
      <c r="E3" s="28" t="s">
        <v>6</v>
      </c>
      <c r="F3" s="316" t="s">
        <v>25</v>
      </c>
      <c r="G3" s="317"/>
      <c r="H3" s="318"/>
      <c r="I3" s="259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33</v>
      </c>
      <c r="C4" s="250"/>
      <c r="D4" s="41"/>
      <c r="E4" s="42"/>
      <c r="F4" s="43" t="s">
        <v>59</v>
      </c>
      <c r="G4" s="44" t="s">
        <v>60</v>
      </c>
      <c r="H4" s="60" t="s">
        <v>35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37">
        <f>'Year 1'!B5</f>
        <v>0</v>
      </c>
      <c r="C5" s="327"/>
      <c r="D5" s="111">
        <f>'Year 3'!D5*1.05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7">
        <f>'Year 1'!B6</f>
        <v>0</v>
      </c>
      <c r="C6" s="327"/>
      <c r="D6" s="111">
        <f>'Year 3'!D6*1.05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38">
        <f>'Year 1'!B7</f>
        <v>0</v>
      </c>
      <c r="C7" s="338"/>
      <c r="D7" s="111">
        <f>'Year 3'!D7*1.05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38">
        <f>'Year 1'!B8</f>
        <v>0</v>
      </c>
      <c r="C8" s="338"/>
      <c r="D8" s="111">
        <f>'Year 3'!D8*1.05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37">
        <f>'Year 1'!B9</f>
        <v>0</v>
      </c>
      <c r="C9" s="338"/>
      <c r="D9" s="111">
        <f>'Year 3'!D9*1.05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37">
        <f>'Year 1'!B10</f>
        <v>0</v>
      </c>
      <c r="C10" s="338"/>
      <c r="D10" s="111">
        <f>'Year 3'!D10*1.05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32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7">
        <f>'Year 1'!B12</f>
        <v>0</v>
      </c>
      <c r="C12" s="327"/>
      <c r="D12" s="111">
        <f>'Year 3'!D12*1.05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7">
        <f>'Year 1'!B13</f>
        <v>0</v>
      </c>
      <c r="C13" s="327"/>
      <c r="D13" s="111">
        <f>'Year 3'!D13*1.05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7">
        <f>'Year 1'!B14</f>
        <v>0</v>
      </c>
      <c r="C14" s="327"/>
      <c r="D14" s="111">
        <f>'Year 3'!D14*1.05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8">
        <f>'Year 1'!B15</f>
        <v>0</v>
      </c>
      <c r="C15" s="328"/>
      <c r="D15" s="162">
        <f>'Year 3'!D15*1.05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18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58</v>
      </c>
      <c r="B17" s="248"/>
      <c r="C17" s="248"/>
      <c r="D17" s="77"/>
      <c r="E17" s="78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93</v>
      </c>
      <c r="D18" s="87"/>
      <c r="E18" s="76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94</v>
      </c>
      <c r="D19" s="87"/>
      <c r="E19" s="76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76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95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96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97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70" t="s">
        <v>83</v>
      </c>
      <c r="B27" s="271"/>
      <c r="C27" s="27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257">
        <f>'Year 3'!A28+2%</f>
        <v>0.53600000000000003</v>
      </c>
      <c r="B28" s="258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72" t="s">
        <v>84</v>
      </c>
      <c r="B29" s="273"/>
      <c r="C29" s="273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303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253"/>
      <c r="B31" s="252"/>
      <c r="C31" s="252"/>
      <c r="D31" s="252"/>
      <c r="E31" s="252"/>
      <c r="F31" s="252"/>
      <c r="G31" s="252"/>
      <c r="H31" s="252"/>
      <c r="I31" s="304"/>
      <c r="J31" s="123"/>
    </row>
    <row r="32" spans="1:19" s="1" customFormat="1" ht="12" customHeight="1" thickBot="1" x14ac:dyDescent="0.2">
      <c r="A32" s="254" t="s">
        <v>0</v>
      </c>
      <c r="B32" s="255"/>
      <c r="C32" s="255"/>
      <c r="D32" s="255"/>
      <c r="E32" s="255"/>
      <c r="F32" s="255"/>
      <c r="G32" s="255"/>
      <c r="H32" s="256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47" t="s">
        <v>69</v>
      </c>
      <c r="B33" s="248"/>
      <c r="C33" s="248"/>
      <c r="D33" s="248"/>
      <c r="E33" s="248"/>
      <c r="F33" s="248"/>
      <c r="G33" s="248"/>
      <c r="H33" s="248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308" t="s">
        <v>75</v>
      </c>
      <c r="B36" s="309"/>
      <c r="C36" s="309"/>
      <c r="D36" s="309"/>
      <c r="E36" s="309"/>
      <c r="F36" s="309"/>
      <c r="G36" s="309"/>
      <c r="H36" s="31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74" t="s">
        <v>8</v>
      </c>
      <c r="B37" s="275"/>
      <c r="C37" s="275"/>
      <c r="D37" s="275"/>
      <c r="E37" s="275"/>
      <c r="F37" s="275"/>
      <c r="G37" s="275"/>
      <c r="H37" s="275"/>
      <c r="I37" s="138"/>
      <c r="J37" s="123"/>
      <c r="M37" s="133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29"/>
      <c r="I39" s="229"/>
      <c r="J39" s="123"/>
    </row>
    <row r="40" spans="1:19" ht="12" customHeight="1" x14ac:dyDescent="0.15">
      <c r="A40" s="17"/>
      <c r="B40" s="282" t="s">
        <v>10</v>
      </c>
      <c r="C40" s="282"/>
      <c r="D40" s="282"/>
      <c r="E40" s="282"/>
      <c r="F40" s="282"/>
      <c r="G40" s="282"/>
      <c r="H40" s="330"/>
      <c r="I40" s="229"/>
      <c r="J40" s="123"/>
      <c r="M40" s="133"/>
    </row>
    <row r="41" spans="1:19" ht="12" customHeight="1" thickBot="1" x14ac:dyDescent="0.2">
      <c r="A41" s="22"/>
      <c r="B41" s="293" t="s">
        <v>11</v>
      </c>
      <c r="C41" s="293"/>
      <c r="D41" s="293"/>
      <c r="E41" s="293"/>
      <c r="F41" s="293"/>
      <c r="G41" s="293"/>
      <c r="H41" s="331"/>
      <c r="I41" s="230"/>
      <c r="J41" s="123"/>
    </row>
    <row r="42" spans="1:19" ht="12" customHeight="1" thickBot="1" x14ac:dyDescent="0.2">
      <c r="A42" s="334" t="s">
        <v>27</v>
      </c>
      <c r="B42" s="335"/>
      <c r="C42" s="335"/>
      <c r="D42" s="335"/>
      <c r="E42" s="335"/>
      <c r="F42" s="335"/>
      <c r="G42" s="335"/>
      <c r="H42" s="336"/>
      <c r="I42" s="232">
        <f>SUM(I38:I41)</f>
        <v>0</v>
      </c>
      <c r="J42" s="123"/>
    </row>
    <row r="43" spans="1:19" ht="12" customHeight="1" x14ac:dyDescent="0.15">
      <c r="A43" s="274" t="s">
        <v>30</v>
      </c>
      <c r="B43" s="275"/>
      <c r="C43" s="275"/>
      <c r="D43" s="275"/>
      <c r="E43" s="275"/>
      <c r="F43" s="275"/>
      <c r="G43" s="275"/>
      <c r="H43" s="275"/>
      <c r="I43" s="25"/>
      <c r="J43" s="123"/>
    </row>
    <row r="44" spans="1:19" ht="12" customHeight="1" x14ac:dyDescent="0.15">
      <c r="A44" s="32"/>
      <c r="B44" s="33" t="s">
        <v>85</v>
      </c>
      <c r="C44" s="227">
        <f>'Year 3'!C44</f>
        <v>0</v>
      </c>
      <c r="D44" s="34" t="s">
        <v>90</v>
      </c>
      <c r="E44" s="276"/>
      <c r="F44" s="276"/>
      <c r="G44" s="276"/>
      <c r="H44" s="277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3'!C45</f>
        <v>0</v>
      </c>
      <c r="D45" s="34" t="s">
        <v>90</v>
      </c>
      <c r="E45" s="276"/>
      <c r="F45" s="276"/>
      <c r="G45" s="276"/>
      <c r="H45" s="277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3'!C46</f>
        <v>0</v>
      </c>
      <c r="D46" s="34" t="s">
        <v>90</v>
      </c>
      <c r="E46" s="276"/>
      <c r="F46" s="276"/>
      <c r="G46" s="276"/>
      <c r="H46" s="277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3'!C47</f>
        <v>0</v>
      </c>
      <c r="D47" s="34" t="s">
        <v>90</v>
      </c>
      <c r="E47" s="276"/>
      <c r="F47" s="276"/>
      <c r="G47" s="276"/>
      <c r="H47" s="277"/>
      <c r="I47" s="211">
        <f>IF(E47+'Year 3'!I47+'Year 2'!I47+'Year 1'!I47&gt;=25000,25000-('Year 3'!I47+'Year 2'!I47+'Year 1'!I47),E47)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3'!C48</f>
        <v>0</v>
      </c>
      <c r="D48" s="34" t="s">
        <v>90</v>
      </c>
      <c r="E48" s="276"/>
      <c r="F48" s="276"/>
      <c r="G48" s="276"/>
      <c r="H48" s="277"/>
      <c r="I48" s="211">
        <f>IF(E48+'Year 3'!I48+'Year 2'!I48+'Year 1'!I48&gt;=25000,25000-('Year 3'!I48+'Year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72" t="s">
        <v>29</v>
      </c>
      <c r="B50" s="273"/>
      <c r="C50" s="306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94" t="s">
        <v>70</v>
      </c>
      <c r="B51" s="295"/>
      <c r="C51" s="295"/>
      <c r="D51" s="295"/>
      <c r="E51" s="295"/>
      <c r="F51" s="295"/>
      <c r="G51" s="295"/>
      <c r="H51" s="296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82" t="s">
        <v>13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14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15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7"/>
      <c r="B55" s="282" t="s">
        <v>16</v>
      </c>
      <c r="C55" s="282"/>
      <c r="D55" s="282"/>
      <c r="E55" s="282"/>
      <c r="F55" s="282"/>
      <c r="G55" s="282"/>
      <c r="H55" s="282"/>
      <c r="I55" s="107"/>
      <c r="J55" s="123"/>
    </row>
    <row r="56" spans="1:19" ht="12" customHeight="1" x14ac:dyDescent="0.15">
      <c r="A56" s="135"/>
      <c r="B56" s="292" t="s">
        <v>67</v>
      </c>
      <c r="C56" s="292"/>
      <c r="D56" s="292"/>
      <c r="E56" s="292"/>
      <c r="F56" s="292"/>
      <c r="G56" s="292"/>
      <c r="H56" s="292"/>
      <c r="I56" s="136"/>
      <c r="J56" s="126"/>
    </row>
    <row r="57" spans="1:19" ht="12" customHeight="1" thickBot="1" x14ac:dyDescent="0.2">
      <c r="A57" s="22"/>
      <c r="B57" s="293" t="s">
        <v>11</v>
      </c>
      <c r="C57" s="293"/>
      <c r="D57" s="293"/>
      <c r="E57" s="293"/>
      <c r="F57" s="293"/>
      <c r="G57" s="293"/>
      <c r="H57" s="293"/>
      <c r="I57" s="106"/>
      <c r="J57" s="123"/>
    </row>
    <row r="58" spans="1:19" ht="12" customHeight="1" thickBot="1" x14ac:dyDescent="0.2">
      <c r="A58" s="272" t="s">
        <v>17</v>
      </c>
      <c r="B58" s="273"/>
      <c r="C58" s="273"/>
      <c r="D58" s="273"/>
      <c r="E58" s="273"/>
      <c r="F58" s="273"/>
      <c r="G58" s="273"/>
      <c r="H58" s="291"/>
      <c r="I58" s="206">
        <f>SUM(I52:I57)</f>
        <v>0</v>
      </c>
      <c r="J58" s="123"/>
    </row>
    <row r="59" spans="1:19" ht="12" customHeight="1" thickBot="1" x14ac:dyDescent="0.2">
      <c r="A59" s="286" t="s">
        <v>12</v>
      </c>
      <c r="B59" s="287"/>
      <c r="C59" s="287"/>
      <c r="D59" s="287"/>
      <c r="E59" s="287"/>
      <c r="F59" s="287"/>
      <c r="G59" s="287"/>
      <c r="H59" s="287"/>
      <c r="I59" s="192">
        <f>I29+I32+I36+I42+I50+I58</f>
        <v>0</v>
      </c>
      <c r="J59" s="123"/>
    </row>
    <row r="60" spans="1:19" ht="20.25" customHeight="1" x14ac:dyDescent="0.15">
      <c r="A60" s="297" t="s">
        <v>71</v>
      </c>
      <c r="B60" s="298"/>
      <c r="C60" s="299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300"/>
      <c r="B61" s="301"/>
      <c r="C61" s="302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88" t="s">
        <v>62</v>
      </c>
      <c r="B62" s="289"/>
      <c r="C62" s="29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86" t="s">
        <v>63</v>
      </c>
      <c r="B63" s="287"/>
      <c r="C63" s="287"/>
      <c r="D63" s="287"/>
      <c r="E63" s="287"/>
      <c r="F63" s="287"/>
      <c r="G63" s="287"/>
      <c r="H63" s="287"/>
      <c r="I63" s="192">
        <f>I59+I62</f>
        <v>0</v>
      </c>
      <c r="J63" s="123"/>
      <c r="L63" s="123"/>
    </row>
    <row r="64" spans="1:19" ht="11.25" customHeight="1" x14ac:dyDescent="0.15">
      <c r="A64" s="332" t="s">
        <v>76</v>
      </c>
      <c r="B64" s="333"/>
      <c r="C64" s="333"/>
      <c r="D64" s="333"/>
      <c r="E64" s="333"/>
      <c r="F64" s="333"/>
      <c r="G64" s="333"/>
      <c r="H64" s="333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I3:I4"/>
    <mergeCell ref="B4:C4"/>
    <mergeCell ref="B9:C9"/>
    <mergeCell ref="B10:C10"/>
    <mergeCell ref="B7:C7"/>
    <mergeCell ref="B8:C8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0:I31"/>
    <mergeCell ref="B34:H34"/>
    <mergeCell ref="B35:H35"/>
    <mergeCell ref="A32:H32"/>
    <mergeCell ref="A33:H33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45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24</v>
      </c>
      <c r="B3" s="315"/>
      <c r="C3" s="315"/>
      <c r="D3" s="29" t="s">
        <v>5</v>
      </c>
      <c r="E3" s="28" t="s">
        <v>6</v>
      </c>
      <c r="F3" s="316" t="s">
        <v>25</v>
      </c>
      <c r="G3" s="317"/>
      <c r="H3" s="318"/>
      <c r="I3" s="259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33</v>
      </c>
      <c r="C4" s="250"/>
      <c r="D4" s="41"/>
      <c r="E4" s="42"/>
      <c r="F4" s="43" t="s">
        <v>59</v>
      </c>
      <c r="G4" s="44" t="s">
        <v>60</v>
      </c>
      <c r="H4" s="60" t="s">
        <v>35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27">
        <f>'Year 1'!B5</f>
        <v>0</v>
      </c>
      <c r="C5" s="327"/>
      <c r="D5" s="111">
        <f>'Year 4'!D5*1.05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7">
        <f>'Year 1'!B6</f>
        <v>0</v>
      </c>
      <c r="C6" s="327"/>
      <c r="D6" s="111">
        <f>'Year 4'!D6*1.05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38">
        <f>'Year 1'!B7</f>
        <v>0</v>
      </c>
      <c r="C7" s="338"/>
      <c r="D7" s="111">
        <f>'Year 4'!D7*1.05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38">
        <f>'Year 1'!B8</f>
        <v>0</v>
      </c>
      <c r="C8" s="338"/>
      <c r="D8" s="111">
        <f>'Year 4'!D8*1.05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37">
        <f>'Year 1'!B9</f>
        <v>0</v>
      </c>
      <c r="C9" s="338"/>
      <c r="D9" s="111">
        <f>'Year 4'!D9*1.05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37">
        <f>'Year 1'!B10</f>
        <v>0</v>
      </c>
      <c r="C10" s="338"/>
      <c r="D10" s="111">
        <f>'Year 4'!D10*1.05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32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7">
        <f>'Year 1'!B12</f>
        <v>0</v>
      </c>
      <c r="C12" s="327"/>
      <c r="D12" s="111">
        <f>'Year 4'!D12*1.05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7">
        <f>'Year 1'!B13</f>
        <v>0</v>
      </c>
      <c r="C13" s="327"/>
      <c r="D13" s="111">
        <f>'Year 4'!D13*1.05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7">
        <f>'Year 1'!B14</f>
        <v>0</v>
      </c>
      <c r="C14" s="327"/>
      <c r="D14" s="111">
        <f>'Year 4'!D14*1.05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8">
        <f>'Year 1'!B15</f>
        <v>0</v>
      </c>
      <c r="C15" s="328"/>
      <c r="D15" s="162">
        <f>'Year 4'!D15*1.05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18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58</v>
      </c>
      <c r="B17" s="248"/>
      <c r="C17" s="248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93</v>
      </c>
      <c r="D18" s="8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94</v>
      </c>
      <c r="D19" s="87"/>
      <c r="E19" s="49">
        <f>D19/12</f>
        <v>0</v>
      </c>
      <c r="F19" s="102"/>
      <c r="G19" s="103"/>
      <c r="H19" s="93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95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96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97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70" t="s">
        <v>83</v>
      </c>
      <c r="B27" s="271"/>
      <c r="C27" s="27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257">
        <f>'Year 4'!A28+2%</f>
        <v>0.55600000000000005</v>
      </c>
      <c r="B28" s="258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72" t="s">
        <v>84</v>
      </c>
      <c r="B29" s="273"/>
      <c r="C29" s="273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303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253"/>
      <c r="B31" s="252"/>
      <c r="C31" s="252"/>
      <c r="D31" s="252"/>
      <c r="E31" s="252"/>
      <c r="F31" s="252"/>
      <c r="G31" s="252"/>
      <c r="H31" s="252"/>
      <c r="I31" s="304"/>
      <c r="J31" s="123"/>
    </row>
    <row r="32" spans="1:19" s="1" customFormat="1" ht="12" customHeight="1" thickBot="1" x14ac:dyDescent="0.2">
      <c r="A32" s="254" t="s">
        <v>0</v>
      </c>
      <c r="B32" s="255"/>
      <c r="C32" s="255"/>
      <c r="D32" s="255"/>
      <c r="E32" s="255"/>
      <c r="F32" s="255"/>
      <c r="G32" s="255"/>
      <c r="H32" s="256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47" t="s">
        <v>69</v>
      </c>
      <c r="B33" s="248"/>
      <c r="C33" s="248"/>
      <c r="D33" s="248"/>
      <c r="E33" s="248"/>
      <c r="F33" s="248"/>
      <c r="G33" s="248"/>
      <c r="H33" s="248"/>
      <c r="I33" s="25"/>
      <c r="J33" s="123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308" t="s">
        <v>75</v>
      </c>
      <c r="B36" s="309"/>
      <c r="C36" s="309"/>
      <c r="D36" s="309"/>
      <c r="E36" s="309"/>
      <c r="F36" s="309"/>
      <c r="G36" s="309"/>
      <c r="H36" s="31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74" t="s">
        <v>8</v>
      </c>
      <c r="B37" s="275"/>
      <c r="C37" s="275"/>
      <c r="D37" s="275"/>
      <c r="E37" s="275"/>
      <c r="F37" s="275"/>
      <c r="G37" s="275"/>
      <c r="H37" s="275"/>
      <c r="I37" s="138"/>
      <c r="J37" s="123"/>
      <c r="M37" s="132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329"/>
      <c r="I39" s="229"/>
      <c r="J39" s="123"/>
      <c r="M39" s="133"/>
    </row>
    <row r="40" spans="1:19" ht="12" customHeight="1" x14ac:dyDescent="0.15">
      <c r="A40" s="17"/>
      <c r="B40" s="282" t="s">
        <v>10</v>
      </c>
      <c r="C40" s="282"/>
      <c r="D40" s="282"/>
      <c r="E40" s="282"/>
      <c r="F40" s="282"/>
      <c r="G40" s="282"/>
      <c r="H40" s="330"/>
      <c r="I40" s="229"/>
      <c r="J40" s="123"/>
    </row>
    <row r="41" spans="1:19" ht="12" customHeight="1" thickBot="1" x14ac:dyDescent="0.2">
      <c r="A41" s="22"/>
      <c r="B41" s="293" t="s">
        <v>11</v>
      </c>
      <c r="C41" s="293"/>
      <c r="D41" s="293"/>
      <c r="E41" s="293"/>
      <c r="F41" s="293"/>
      <c r="G41" s="293"/>
      <c r="H41" s="331"/>
      <c r="I41" s="230"/>
      <c r="J41" s="123"/>
    </row>
    <row r="42" spans="1:19" ht="12" customHeight="1" thickBot="1" x14ac:dyDescent="0.2">
      <c r="A42" s="334" t="s">
        <v>27</v>
      </c>
      <c r="B42" s="335"/>
      <c r="C42" s="335"/>
      <c r="D42" s="335"/>
      <c r="E42" s="335"/>
      <c r="F42" s="335"/>
      <c r="G42" s="335"/>
      <c r="H42" s="336"/>
      <c r="I42" s="232">
        <f>SUM(I38:I41)</f>
        <v>0</v>
      </c>
      <c r="J42" s="123"/>
    </row>
    <row r="43" spans="1:19" ht="12" customHeight="1" x14ac:dyDescent="0.15">
      <c r="A43" s="274" t="s">
        <v>30</v>
      </c>
      <c r="B43" s="275"/>
      <c r="C43" s="275"/>
      <c r="D43" s="275"/>
      <c r="E43" s="275"/>
      <c r="F43" s="275"/>
      <c r="G43" s="275"/>
      <c r="H43" s="275"/>
      <c r="I43" s="25"/>
      <c r="J43" s="123"/>
    </row>
    <row r="44" spans="1:19" ht="12" customHeight="1" x14ac:dyDescent="0.15">
      <c r="A44" s="32"/>
      <c r="B44" s="33" t="s">
        <v>85</v>
      </c>
      <c r="C44" s="227">
        <f>'Year 4'!C44</f>
        <v>0</v>
      </c>
      <c r="D44" s="34" t="s">
        <v>90</v>
      </c>
      <c r="E44" s="276"/>
      <c r="F44" s="276"/>
      <c r="G44" s="276"/>
      <c r="H44" s="277"/>
      <c r="I44" s="211">
        <f>IF(E44+'Year 4'!I44+'Year 3'!I44+'Year 2'!I44+'Year 1'!I44&gt;=25000,25000-('Year 4'!I44+'Year 3'!I44+'Year 2'!I44+'Year 1'!I44),E44)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4'!C45</f>
        <v>0</v>
      </c>
      <c r="D45" s="34" t="s">
        <v>90</v>
      </c>
      <c r="E45" s="276"/>
      <c r="F45" s="276"/>
      <c r="G45" s="276"/>
      <c r="H45" s="277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4'!C46</f>
        <v>0</v>
      </c>
      <c r="D46" s="34" t="s">
        <v>90</v>
      </c>
      <c r="E46" s="276"/>
      <c r="F46" s="276"/>
      <c r="G46" s="276"/>
      <c r="H46" s="277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4'!C47</f>
        <v>0</v>
      </c>
      <c r="D47" s="34" t="s">
        <v>90</v>
      </c>
      <c r="E47" s="276"/>
      <c r="F47" s="276"/>
      <c r="G47" s="276"/>
      <c r="H47" s="277"/>
      <c r="I47" s="211">
        <f>IF(E47+'Year 3'!I47+'Year 2'!I47+'Year 1'!I47&gt;=25000,25000-('Year 3'!I47+'Year 2'!I47+'Year 1'!I47),E47)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4'!C48</f>
        <v>0</v>
      </c>
      <c r="D48" s="34" t="s">
        <v>90</v>
      </c>
      <c r="E48" s="276"/>
      <c r="F48" s="276"/>
      <c r="G48" s="276"/>
      <c r="H48" s="277"/>
      <c r="I48" s="211">
        <f>IF(E48+'Year 3'!I48+'Year 2'!I48+'Year 1'!I48&gt;=25000,25000-('Year 3'!I48+'Year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72" t="s">
        <v>29</v>
      </c>
      <c r="B50" s="273"/>
      <c r="C50" s="306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94" t="s">
        <v>70</v>
      </c>
      <c r="B51" s="295"/>
      <c r="C51" s="295"/>
      <c r="D51" s="295"/>
      <c r="E51" s="295"/>
      <c r="F51" s="295"/>
      <c r="G51" s="295"/>
      <c r="H51" s="296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82" t="s">
        <v>13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14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15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7"/>
      <c r="B55" s="282" t="s">
        <v>16</v>
      </c>
      <c r="C55" s="282"/>
      <c r="D55" s="282"/>
      <c r="E55" s="282"/>
      <c r="F55" s="282"/>
      <c r="G55" s="282"/>
      <c r="H55" s="282"/>
      <c r="I55" s="107"/>
      <c r="J55" s="123"/>
    </row>
    <row r="56" spans="1:19" ht="12" customHeight="1" x14ac:dyDescent="0.15">
      <c r="A56" s="135"/>
      <c r="B56" s="292" t="s">
        <v>67</v>
      </c>
      <c r="C56" s="292"/>
      <c r="D56" s="292"/>
      <c r="E56" s="292"/>
      <c r="F56" s="292"/>
      <c r="G56" s="292"/>
      <c r="H56" s="292"/>
      <c r="I56" s="136"/>
      <c r="J56" s="126"/>
    </row>
    <row r="57" spans="1:19" ht="12" customHeight="1" thickBot="1" x14ac:dyDescent="0.2">
      <c r="A57" s="22"/>
      <c r="B57" s="293" t="s">
        <v>11</v>
      </c>
      <c r="C57" s="293"/>
      <c r="D57" s="293"/>
      <c r="E57" s="293"/>
      <c r="F57" s="293"/>
      <c r="G57" s="293"/>
      <c r="H57" s="293"/>
      <c r="I57" s="106"/>
      <c r="J57" s="123"/>
    </row>
    <row r="58" spans="1:19" ht="12" customHeight="1" thickBot="1" x14ac:dyDescent="0.2">
      <c r="A58" s="272" t="s">
        <v>17</v>
      </c>
      <c r="B58" s="273"/>
      <c r="C58" s="273"/>
      <c r="D58" s="273"/>
      <c r="E58" s="273"/>
      <c r="F58" s="273"/>
      <c r="G58" s="273"/>
      <c r="H58" s="291"/>
      <c r="I58" s="206">
        <f>SUM(I52:I57)</f>
        <v>0</v>
      </c>
      <c r="J58" s="123"/>
    </row>
    <row r="59" spans="1:19" ht="12" customHeight="1" thickBot="1" x14ac:dyDescent="0.2">
      <c r="A59" s="286" t="s">
        <v>12</v>
      </c>
      <c r="B59" s="287"/>
      <c r="C59" s="287"/>
      <c r="D59" s="287"/>
      <c r="E59" s="287"/>
      <c r="F59" s="287"/>
      <c r="G59" s="287"/>
      <c r="H59" s="287"/>
      <c r="I59" s="192">
        <f>I29+I32+I36+I42+I50+I58</f>
        <v>0</v>
      </c>
      <c r="J59" s="123"/>
    </row>
    <row r="60" spans="1:19" ht="20.25" customHeight="1" x14ac:dyDescent="0.15">
      <c r="A60" s="297" t="s">
        <v>71</v>
      </c>
      <c r="B60" s="298"/>
      <c r="C60" s="299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300"/>
      <c r="B61" s="301"/>
      <c r="C61" s="302"/>
      <c r="D61" s="182" t="s">
        <v>64</v>
      </c>
      <c r="E61" s="183">
        <f>'Year 1'!E61</f>
        <v>0.26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88" t="s">
        <v>62</v>
      </c>
      <c r="B62" s="289"/>
      <c r="C62" s="290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86" t="s">
        <v>63</v>
      </c>
      <c r="B63" s="287"/>
      <c r="C63" s="287"/>
      <c r="D63" s="287"/>
      <c r="E63" s="287"/>
      <c r="F63" s="287"/>
      <c r="G63" s="287"/>
      <c r="H63" s="287"/>
      <c r="I63" s="192">
        <f>I59+I62</f>
        <v>0</v>
      </c>
      <c r="J63" s="123"/>
      <c r="L63" s="123"/>
    </row>
    <row r="64" spans="1:19" ht="11.25" customHeight="1" x14ac:dyDescent="0.15">
      <c r="A64" s="332" t="s">
        <v>76</v>
      </c>
      <c r="B64" s="333"/>
      <c r="C64" s="333"/>
      <c r="D64" s="333"/>
      <c r="E64" s="333"/>
      <c r="F64" s="333"/>
      <c r="G64" s="333"/>
      <c r="H64" s="333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  <mergeCell ref="I3:I4"/>
    <mergeCell ref="B4:C4"/>
    <mergeCell ref="B9:C9"/>
    <mergeCell ref="B10:C10"/>
    <mergeCell ref="B7:C7"/>
    <mergeCell ref="B8:C8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0:I31"/>
    <mergeCell ref="B34:H34"/>
    <mergeCell ref="B35:H35"/>
    <mergeCell ref="A32:H32"/>
    <mergeCell ref="A33:H33"/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4"/>
  <sheetViews>
    <sheetView showZeros="0" zoomScale="140" zoomScaleNormal="140" workbookViewId="0">
      <selection activeCell="I18" sqref="I18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75" t="s">
        <v>46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24</v>
      </c>
      <c r="B3" s="315"/>
      <c r="C3" s="315"/>
      <c r="D3" s="29" t="s">
        <v>5</v>
      </c>
      <c r="E3" s="28" t="s">
        <v>6</v>
      </c>
      <c r="F3" s="316" t="s">
        <v>25</v>
      </c>
      <c r="G3" s="317"/>
      <c r="H3" s="318"/>
      <c r="I3" s="259" t="s">
        <v>26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33</v>
      </c>
      <c r="C4" s="250"/>
      <c r="D4" s="41"/>
      <c r="E4" s="42"/>
      <c r="F4" s="43" t="s">
        <v>59</v>
      </c>
      <c r="G4" s="44" t="s">
        <v>60</v>
      </c>
      <c r="H4" s="60" t="s">
        <v>35</v>
      </c>
      <c r="I4" s="260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41</v>
      </c>
      <c r="B5" s="346">
        <f>'Year 1'!B5</f>
        <v>0</v>
      </c>
      <c r="C5" s="346"/>
      <c r="D5" s="81"/>
      <c r="E5" s="79">
        <f t="shared" ref="E5:E10" si="0">D5/9</f>
        <v>0</v>
      </c>
      <c r="F5" s="40"/>
      <c r="G5" s="52"/>
      <c r="H5" s="61"/>
      <c r="I5" s="67">
        <f>'Year 1'!I5+'Year 2'!I5+'Year 3'!I5+'Year 4'!I5+'Year 5'!I5</f>
        <v>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42</v>
      </c>
      <c r="B6" s="346">
        <f>'Year 1'!B6</f>
        <v>0</v>
      </c>
      <c r="C6" s="346"/>
      <c r="D6" s="81"/>
      <c r="E6" s="80">
        <f t="shared" si="0"/>
        <v>0</v>
      </c>
      <c r="F6" s="36"/>
      <c r="G6" s="53">
        <v>0</v>
      </c>
      <c r="H6" s="4"/>
      <c r="I6" s="67">
        <f>'Year 1'!I6+'Year 2'!I6+'Year 3'!I6+'Year 4'!I6+'Year 5'!I6</f>
        <v>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21</v>
      </c>
      <c r="B7" s="348">
        <f>'Year 1'!B7</f>
        <v>0</v>
      </c>
      <c r="C7" s="348"/>
      <c r="D7" s="81"/>
      <c r="E7" s="80">
        <f t="shared" si="0"/>
        <v>0</v>
      </c>
      <c r="F7" s="36"/>
      <c r="G7" s="53">
        <v>0</v>
      </c>
      <c r="H7" s="4"/>
      <c r="I7" s="67">
        <f>'Year 1'!I7+'Year 2'!I7+'Year 3'!I7+'Year 4'!I7+'Year 5'!I7</f>
        <v>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22</v>
      </c>
      <c r="B8" s="348">
        <f>'Year 1'!B8</f>
        <v>0</v>
      </c>
      <c r="C8" s="348"/>
      <c r="D8" s="81"/>
      <c r="E8" s="80">
        <f t="shared" si="0"/>
        <v>0</v>
      </c>
      <c r="F8" s="36"/>
      <c r="G8" s="53"/>
      <c r="H8" s="4"/>
      <c r="I8" s="67">
        <f>'Year 1'!I8+'Year 2'!I8+'Year 3'!I8+'Year 4'!I8+'Year 5'!I8</f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23</v>
      </c>
      <c r="B9" s="347">
        <f>'Year 1'!B9</f>
        <v>0</v>
      </c>
      <c r="C9" s="348"/>
      <c r="D9" s="81"/>
      <c r="E9" s="80">
        <f t="shared" si="0"/>
        <v>0</v>
      </c>
      <c r="F9" s="36"/>
      <c r="G9" s="53"/>
      <c r="H9" s="4"/>
      <c r="I9" s="67">
        <f>'Year 1'!I9+'Year 2'!I9+'Year 3'!I9+'Year 4'!I9+'Year 5'!I9</f>
        <v>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28</v>
      </c>
      <c r="B10" s="347">
        <f>'Year 1'!B10</f>
        <v>0</v>
      </c>
      <c r="C10" s="348"/>
      <c r="D10" s="81"/>
      <c r="E10" s="80">
        <f t="shared" si="0"/>
        <v>0</v>
      </c>
      <c r="F10" s="36"/>
      <c r="G10" s="53"/>
      <c r="H10" s="4"/>
      <c r="I10" s="67">
        <f>'Year 1'!I10+'Year 2'!I10+'Year 3'!I10+'Year 4'!I10+'Year 5'!I10</f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65" t="s">
        <v>32</v>
      </c>
      <c r="C11" s="266"/>
      <c r="D11" s="46"/>
      <c r="E11" s="47"/>
      <c r="F11" s="41"/>
      <c r="G11" s="48"/>
      <c r="H11" s="62"/>
      <c r="I11" s="68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19</v>
      </c>
      <c r="B12" s="349">
        <f>'Year 1'!B12</f>
        <v>0</v>
      </c>
      <c r="C12" s="349"/>
      <c r="D12" s="81"/>
      <c r="E12" s="79">
        <f>D12/12</f>
        <v>0</v>
      </c>
      <c r="F12" s="54"/>
      <c r="G12" s="45"/>
      <c r="H12" s="63"/>
      <c r="I12" s="67">
        <f>'Year 1'!I12+'Year 2'!I12+'Year 3'!I12+'Year 4'!I12+'Year 5'!I12</f>
        <v>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20</v>
      </c>
      <c r="B13" s="349">
        <f>'Year 1'!B13</f>
        <v>0</v>
      </c>
      <c r="C13" s="349"/>
      <c r="D13" s="81"/>
      <c r="E13" s="80">
        <f>D13/12</f>
        <v>0</v>
      </c>
      <c r="F13" s="55"/>
      <c r="G13" s="37"/>
      <c r="H13" s="64"/>
      <c r="I13" s="67">
        <f>'Year 1'!I13+'Year 2'!I13+'Year 3'!I13+'Year 4'!I13+'Year 5'!I13</f>
        <v>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34</v>
      </c>
      <c r="B14" s="349">
        <f>'Year 1'!B14</f>
        <v>0</v>
      </c>
      <c r="C14" s="349"/>
      <c r="D14" s="81"/>
      <c r="E14" s="80">
        <f>D14/12</f>
        <v>0</v>
      </c>
      <c r="F14" s="55"/>
      <c r="G14" s="37"/>
      <c r="H14" s="64"/>
      <c r="I14" s="67">
        <f>'Year 1'!I14+'Year 2'!I14+'Year 3'!I14+'Year 4'!I14+'Year 5'!I14</f>
        <v>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22</v>
      </c>
      <c r="B15" s="350">
        <f>'Year 1'!B15</f>
        <v>0</v>
      </c>
      <c r="C15" s="350"/>
      <c r="D15" s="163"/>
      <c r="E15" s="145">
        <f>D15/12</f>
        <v>0</v>
      </c>
      <c r="F15" s="164"/>
      <c r="G15" s="147"/>
      <c r="H15" s="148"/>
      <c r="I15" s="115">
        <f>'Year 1'!I15+'Year 2'!I15+'Year 3'!I15+'Year 4'!I15+'Year 5'!I15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18</v>
      </c>
      <c r="B16" s="271"/>
      <c r="C16" s="271"/>
      <c r="D16" s="271"/>
      <c r="E16" s="271"/>
      <c r="F16" s="271"/>
      <c r="G16" s="271"/>
      <c r="H16" s="271"/>
      <c r="I16" s="165">
        <f>'Year 1'!I16+'Year 2'!I16+'Year 3'!I16+'Year 4'!I16+'Year 5'!I16</f>
        <v>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58</v>
      </c>
      <c r="B17" s="248"/>
      <c r="C17" s="248"/>
      <c r="D17" s="58"/>
      <c r="E17" s="59"/>
      <c r="F17" s="56" t="s">
        <v>36</v>
      </c>
      <c r="G17" s="50" t="s">
        <v>37</v>
      </c>
      <c r="H17" s="65" t="s">
        <v>35</v>
      </c>
      <c r="I17" s="23"/>
    </row>
    <row r="18" spans="1:19" ht="12" customHeight="1" x14ac:dyDescent="0.15">
      <c r="A18" s="14" t="s">
        <v>7</v>
      </c>
      <c r="B18" s="10">
        <f>'Year 1'!B18+'Year 2'!B18+'Year 3'!B18+'Year 4'!B18+'Year 5'!B18</f>
        <v>0</v>
      </c>
      <c r="C18" s="7" t="s">
        <v>93</v>
      </c>
      <c r="D18" s="38"/>
      <c r="E18" s="49"/>
      <c r="F18" s="57"/>
      <c r="G18" s="20">
        <v>0</v>
      </c>
      <c r="H18" s="66">
        <v>0</v>
      </c>
      <c r="I18" s="67">
        <f>'Year 1'!I18+'Year 2'!I18+'Year 3'!I18+'Year 4'!I18+'Year 5'!I18</f>
        <v>0</v>
      </c>
    </row>
    <row r="19" spans="1:19" ht="12" customHeight="1" x14ac:dyDescent="0.15">
      <c r="A19" s="14" t="s">
        <v>7</v>
      </c>
      <c r="B19" s="10"/>
      <c r="C19" s="7" t="s">
        <v>94</v>
      </c>
      <c r="D19" s="38"/>
      <c r="E19" s="49"/>
      <c r="F19" s="11"/>
      <c r="H19" s="6"/>
      <c r="I19" s="67">
        <f>'Year 1'!I19+'Year 2'!I19+'Year 3'!I19+'Year 4'!I19+'Year 5'!I19</f>
        <v>0</v>
      </c>
    </row>
    <row r="20" spans="1:19" ht="12" customHeight="1" x14ac:dyDescent="0.15">
      <c r="A20" s="14" t="s">
        <v>7</v>
      </c>
      <c r="B20" s="10">
        <f>'Year 1'!B20+'Year 2'!B20+'Year 3'!B20+'Year 4'!B20+'Year 5'!B20</f>
        <v>0</v>
      </c>
      <c r="C20" s="7" t="s">
        <v>4</v>
      </c>
      <c r="D20" s="38"/>
      <c r="E20" s="49"/>
      <c r="F20" s="11"/>
      <c r="H20" s="6"/>
      <c r="I20" s="67">
        <f>'Year 1'!I20+'Year 2'!I20+'Year 3'!I20+'Year 4'!I20+'Year 5'!I20</f>
        <v>0</v>
      </c>
    </row>
    <row r="21" spans="1:19" s="1" customFormat="1" ht="12" customHeight="1" x14ac:dyDescent="0.15">
      <c r="A21" s="14" t="s">
        <v>7</v>
      </c>
      <c r="B21" s="10">
        <f>'Year 1'!B21+'Year 2'!B21+'Year 3'!B21+'Year 4'!B21+'Year 5'!B21</f>
        <v>0</v>
      </c>
      <c r="C21" s="33" t="s">
        <v>95</v>
      </c>
      <c r="D21" s="82"/>
      <c r="E21" s="80"/>
      <c r="F21" s="36"/>
      <c r="G21" s="83"/>
      <c r="H21" s="84"/>
      <c r="I21" s="67">
        <f>'Year 1'!I21+'Year 2'!I21+'Year 3'!I21+'Year 4'!I21+'Year 5'!I21</f>
        <v>0</v>
      </c>
      <c r="J21" s="127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10">
        <f>'Year 1'!B22+'Year 2'!B22+'Year 3'!B22+'Year 4'!B22+'Year 5'!B22</f>
        <v>0</v>
      </c>
      <c r="C22" s="33" t="s">
        <v>96</v>
      </c>
      <c r="D22" s="82"/>
      <c r="E22" s="80"/>
      <c r="F22" s="36"/>
      <c r="G22" s="83"/>
      <c r="H22" s="84"/>
      <c r="I22" s="67">
        <f>'Year 1'!I22+'Year 2'!I22+'Year 3'!I22+'Year 4'!I22+'Year 5'!I22</f>
        <v>0</v>
      </c>
      <c r="J22" s="127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10">
        <f>'Year 1'!B23+'Year 2'!B23+'Year 3'!B23+'Year 4'!B23+'Year 5'!B23</f>
        <v>0</v>
      </c>
      <c r="C23" s="33" t="s">
        <v>97</v>
      </c>
      <c r="D23" s="82"/>
      <c r="E23" s="80"/>
      <c r="F23" s="36"/>
      <c r="G23" s="83"/>
      <c r="H23" s="84"/>
      <c r="I23" s="67">
        <f>'Year 1'!I23+'Year 2'!I23+'Year 3'!I23+'Year 4'!I23+'Year 5'!I23</f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10">
        <f>'Year 1'!B24+'Year 2'!B24+'Year 3'!B24+'Year 4'!B24+'Year 5'!B24</f>
        <v>0</v>
      </c>
      <c r="C24" s="7" t="s">
        <v>3</v>
      </c>
      <c r="D24" s="82"/>
      <c r="E24" s="30"/>
      <c r="F24" s="36"/>
      <c r="H24" s="4"/>
      <c r="I24" s="67">
        <f>'Year 1'!I24+'Year 2'!I24+'Year 3'!I24+'Year 4'!I24+'Year 5'!I24</f>
        <v>0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10">
        <f>'Year 1'!B25+'Year 2'!B25+'Year 3'!B25+'Year 4'!B25+'Year 5'!B25</f>
        <v>0</v>
      </c>
      <c r="C25" s="7" t="s">
        <v>49</v>
      </c>
      <c r="D25" s="82"/>
      <c r="E25" s="30"/>
      <c r="F25" s="5"/>
      <c r="G25" s="37"/>
      <c r="H25" s="64"/>
      <c r="I25" s="67">
        <f>'Year 1'!I25+'Year 2'!I25+'Year 3'!I25+'Year 4'!I25+'Year 5'!I25</f>
        <v>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67">
        <f>'Year 1'!B26+'Year 2'!B26+'Year 3'!B26+'Year 4'!B26+'Year 5'!B26</f>
        <v>0</v>
      </c>
      <c r="C26" s="152" t="s">
        <v>50</v>
      </c>
      <c r="D26" s="168"/>
      <c r="E26" s="169"/>
      <c r="F26" s="170"/>
      <c r="G26" s="171"/>
      <c r="H26" s="172"/>
      <c r="I26" s="115">
        <f>'Year 1'!I26+'Year 2'!I26+'Year 3'!I26+'Year 4'!I26+'Year 5'!I26</f>
        <v>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70" t="s">
        <v>83</v>
      </c>
      <c r="B27" s="271"/>
      <c r="C27" s="271"/>
      <c r="D27" s="197"/>
      <c r="E27" s="197"/>
      <c r="F27" s="197"/>
      <c r="G27" s="197"/>
      <c r="H27" s="197"/>
      <c r="I27" s="165">
        <f>'Year 1'!I27+'Year 2'!I27+'Year 3'!I27+'Year 4'!I27+'Year 5'!I27</f>
        <v>0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53" t="s">
        <v>61</v>
      </c>
      <c r="B28" s="354"/>
      <c r="C28" s="354"/>
      <c r="D28" s="354"/>
      <c r="E28" s="354"/>
      <c r="F28" s="354"/>
      <c r="G28" s="354"/>
      <c r="H28" s="354"/>
      <c r="I28" s="200">
        <f>'Year 1'!I28+'Year 2'!I28+'Year 3'!I28+'Year 4'!I28+'Year 5'!I28</f>
        <v>0</v>
      </c>
    </row>
    <row r="29" spans="1:19" ht="12" customHeight="1" thickBot="1" x14ac:dyDescent="0.2">
      <c r="A29" s="272" t="s">
        <v>84</v>
      </c>
      <c r="B29" s="273"/>
      <c r="C29" s="273"/>
      <c r="D29" s="207"/>
      <c r="E29" s="207"/>
      <c r="F29" s="207"/>
      <c r="G29" s="207"/>
      <c r="H29" s="207"/>
      <c r="I29" s="200">
        <f>'Year 1'!I29+'Year 2'!I29+'Year 3'!I29+'Year 4'!I29+'Year 5'!I29</f>
        <v>0</v>
      </c>
    </row>
    <row r="30" spans="1:19" s="3" customFormat="1" ht="12" customHeight="1" x14ac:dyDescent="0.15">
      <c r="A30" s="323" t="s">
        <v>72</v>
      </c>
      <c r="B30" s="324"/>
      <c r="C30" s="324"/>
      <c r="D30" s="324"/>
      <c r="E30" s="324"/>
      <c r="F30" s="324"/>
      <c r="G30" s="324"/>
      <c r="H30" s="324"/>
      <c r="I30" s="339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253"/>
      <c r="B31" s="252"/>
      <c r="C31" s="252"/>
      <c r="D31" s="252"/>
      <c r="E31" s="252"/>
      <c r="F31" s="252"/>
      <c r="G31" s="252"/>
      <c r="H31" s="252"/>
      <c r="I31" s="340"/>
    </row>
    <row r="32" spans="1:19" s="1" customFormat="1" ht="12" customHeight="1" thickBot="1" x14ac:dyDescent="0.2">
      <c r="A32" s="254" t="s">
        <v>0</v>
      </c>
      <c r="B32" s="255"/>
      <c r="C32" s="255"/>
      <c r="D32" s="255"/>
      <c r="E32" s="255"/>
      <c r="F32" s="255"/>
      <c r="G32" s="255"/>
      <c r="H32" s="256"/>
      <c r="I32" s="200">
        <f>'Year 1'!I32+'Year 2'!I32+'Year 3'!I32+'Year 4'!I32+'Year 5'!I32</f>
        <v>0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247" t="s">
        <v>69</v>
      </c>
      <c r="B33" s="248"/>
      <c r="C33" s="248"/>
      <c r="D33" s="248"/>
      <c r="E33" s="248"/>
      <c r="F33" s="248"/>
      <c r="G33" s="248"/>
      <c r="H33" s="248"/>
      <c r="I33" s="25"/>
    </row>
    <row r="34" spans="1:19" s="1" customFormat="1" ht="12" customHeight="1" x14ac:dyDescent="0.15">
      <c r="A34" s="15"/>
      <c r="B34" s="278" t="s">
        <v>65</v>
      </c>
      <c r="C34" s="278"/>
      <c r="D34" s="278"/>
      <c r="E34" s="278"/>
      <c r="F34" s="278"/>
      <c r="G34" s="278"/>
      <c r="H34" s="278"/>
      <c r="I34" s="67">
        <f>'Year 1'!I34+'Year 2'!I34+'Year 3'!I34+'Year 4'!I34+'Year 5'!I34</f>
        <v>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79" t="s">
        <v>66</v>
      </c>
      <c r="C35" s="279"/>
      <c r="D35" s="279"/>
      <c r="E35" s="279"/>
      <c r="F35" s="279"/>
      <c r="G35" s="279"/>
      <c r="H35" s="279"/>
      <c r="I35" s="115">
        <f>'Year 1'!I35+'Year 2'!I35+'Year 3'!I35+'Year 4'!I35+'Year 5'!I35</f>
        <v>0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308" t="s">
        <v>75</v>
      </c>
      <c r="B36" s="309"/>
      <c r="C36" s="309"/>
      <c r="D36" s="309"/>
      <c r="E36" s="309"/>
      <c r="F36" s="309"/>
      <c r="G36" s="309"/>
      <c r="H36" s="310"/>
      <c r="I36" s="200">
        <f>'Year 1'!I36+'Year 2'!I36+'Year 3'!I36+'Year 4'!I36+'Year 5'!I36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74" t="s">
        <v>8</v>
      </c>
      <c r="B37" s="275"/>
      <c r="C37" s="275"/>
      <c r="D37" s="275"/>
      <c r="E37" s="275"/>
      <c r="F37" s="275"/>
      <c r="G37" s="275"/>
      <c r="H37" s="275"/>
      <c r="I37" s="138"/>
      <c r="J37" s="123"/>
    </row>
    <row r="38" spans="1:19" ht="12" customHeight="1" x14ac:dyDescent="0.15">
      <c r="A38" s="17"/>
      <c r="B38" s="159" t="s">
        <v>79</v>
      </c>
      <c r="C38" s="159"/>
      <c r="D38" s="159"/>
      <c r="E38" s="159"/>
      <c r="F38" s="159"/>
      <c r="G38" s="209"/>
      <c r="H38" s="159"/>
      <c r="I38" s="69">
        <f>'Year 1'!I38+'Year 2'!I38+'Year 3'!I38+'Year 4'!I38+'Year 5'!I38</f>
        <v>0</v>
      </c>
      <c r="J38" s="123"/>
    </row>
    <row r="39" spans="1:19" ht="12" customHeight="1" x14ac:dyDescent="0.15">
      <c r="A39" s="16"/>
      <c r="B39" s="281" t="s">
        <v>9</v>
      </c>
      <c r="C39" s="281"/>
      <c r="D39" s="281"/>
      <c r="E39" s="281"/>
      <c r="F39" s="281"/>
      <c r="G39" s="281"/>
      <c r="H39" s="281"/>
      <c r="I39" s="69">
        <f>'Year 1'!I39+'Year 2'!I39+'Year 3'!I39+'Year 4'!I39+'Year 5'!I39</f>
        <v>0</v>
      </c>
      <c r="J39" s="123"/>
    </row>
    <row r="40" spans="1:19" ht="12" customHeight="1" x14ac:dyDescent="0.15">
      <c r="A40" s="17"/>
      <c r="B40" s="282" t="s">
        <v>10</v>
      </c>
      <c r="C40" s="282"/>
      <c r="D40" s="282"/>
      <c r="E40" s="282"/>
      <c r="F40" s="282"/>
      <c r="G40" s="282"/>
      <c r="H40" s="282"/>
      <c r="I40" s="69">
        <f>'Year 1'!I40+'Year 2'!I40+'Year 3'!I40+'Year 4'!I40+'Year 5'!I40</f>
        <v>0</v>
      </c>
      <c r="J40" s="123"/>
    </row>
    <row r="41" spans="1:19" ht="12" customHeight="1" thickBot="1" x14ac:dyDescent="0.2">
      <c r="A41" s="22"/>
      <c r="B41" s="293" t="s">
        <v>11</v>
      </c>
      <c r="C41" s="293"/>
      <c r="D41" s="293"/>
      <c r="E41" s="293"/>
      <c r="F41" s="293"/>
      <c r="G41" s="293"/>
      <c r="H41" s="293"/>
      <c r="I41" s="226">
        <f>'Year 1'!I41+'Year 2'!I41+'Year 3'!I41+'Year 4'!I41+'Year 5'!I41</f>
        <v>0</v>
      </c>
      <c r="J41" s="123"/>
    </row>
    <row r="42" spans="1:19" ht="12" customHeight="1" thickBot="1" x14ac:dyDescent="0.2">
      <c r="A42" s="334" t="s">
        <v>27</v>
      </c>
      <c r="B42" s="335"/>
      <c r="C42" s="335"/>
      <c r="D42" s="335"/>
      <c r="E42" s="335"/>
      <c r="F42" s="335"/>
      <c r="G42" s="335"/>
      <c r="H42" s="336"/>
      <c r="I42" s="225">
        <f>'Year 1'!I42+'Year 2'!I42+'Year 3'!I42+'Year 4'!I42+'Year 5'!I42</f>
        <v>0</v>
      </c>
    </row>
    <row r="43" spans="1:19" ht="12" customHeight="1" x14ac:dyDescent="0.15">
      <c r="A43" s="274" t="s">
        <v>30</v>
      </c>
      <c r="B43" s="275"/>
      <c r="C43" s="275"/>
      <c r="D43" s="275"/>
      <c r="E43" s="275"/>
      <c r="F43" s="275"/>
      <c r="G43" s="275"/>
      <c r="H43" s="275"/>
      <c r="I43" s="25"/>
    </row>
    <row r="44" spans="1:19" ht="12" customHeight="1" x14ac:dyDescent="0.15">
      <c r="A44" s="214"/>
      <c r="B44" s="215" t="s">
        <v>85</v>
      </c>
      <c r="C44" s="227">
        <f>'Year 4'!C44</f>
        <v>0</v>
      </c>
      <c r="D44" s="216" t="s">
        <v>90</v>
      </c>
      <c r="E44" s="341">
        <f>'Year 1'!E44+'Year 2'!E44+'Year 3'!E44+'Year 4'!E44+'Year 5'!E44</f>
        <v>0</v>
      </c>
      <c r="F44" s="341"/>
      <c r="G44" s="341"/>
      <c r="H44" s="342"/>
      <c r="I44" s="217">
        <f>'Year 1'!I44+'Year 2'!I44+'Year 3'!I44+'Year 4'!I44+'Year 5'!I44</f>
        <v>0</v>
      </c>
    </row>
    <row r="45" spans="1:19" ht="12" customHeight="1" x14ac:dyDescent="0.15">
      <c r="A45" s="214"/>
      <c r="B45" s="215" t="s">
        <v>86</v>
      </c>
      <c r="C45" s="227">
        <f>'Year 4'!C45</f>
        <v>0</v>
      </c>
      <c r="D45" s="216" t="s">
        <v>90</v>
      </c>
      <c r="E45" s="341">
        <f>'Year 1'!E45+'Year 2'!E45+'Year 3'!E45+'Year 4'!E45+'Year 5'!E45</f>
        <v>0</v>
      </c>
      <c r="F45" s="341"/>
      <c r="G45" s="341"/>
      <c r="H45" s="342"/>
      <c r="I45" s="217">
        <f>'Year 1'!I45+'Year 2'!I45+'Year 3'!I45+'Year 4'!I45+'Year 5'!I45</f>
        <v>0</v>
      </c>
    </row>
    <row r="46" spans="1:19" ht="12" customHeight="1" x14ac:dyDescent="0.15">
      <c r="A46" s="214"/>
      <c r="B46" s="215" t="s">
        <v>87</v>
      </c>
      <c r="C46" s="227">
        <f>'Year 4'!C46</f>
        <v>0</v>
      </c>
      <c r="D46" s="216" t="s">
        <v>90</v>
      </c>
      <c r="E46" s="341">
        <f>'Year 1'!E46+'Year 2'!E46+'Year 3'!E46+'Year 4'!E46+'Year 5'!E46</f>
        <v>0</v>
      </c>
      <c r="F46" s="341"/>
      <c r="G46" s="341"/>
      <c r="H46" s="342"/>
      <c r="I46" s="217">
        <f>'Year 1'!I46+'Year 2'!I46+'Year 3'!I46+'Year 4'!I46+'Year 5'!I46</f>
        <v>0</v>
      </c>
    </row>
    <row r="47" spans="1:19" ht="12" customHeight="1" x14ac:dyDescent="0.15">
      <c r="A47" s="214"/>
      <c r="B47" s="215" t="s">
        <v>88</v>
      </c>
      <c r="C47" s="227">
        <f>'Year 4'!C47</f>
        <v>0</v>
      </c>
      <c r="D47" s="216" t="s">
        <v>90</v>
      </c>
      <c r="E47" s="341">
        <f>'Year 1'!E47+'Year 2'!E47+'Year 3'!E47+'Year 4'!E47+'Year 5'!E47</f>
        <v>0</v>
      </c>
      <c r="F47" s="341"/>
      <c r="G47" s="341"/>
      <c r="H47" s="342"/>
      <c r="I47" s="217">
        <f>'Year 1'!I47+'Year 2'!I47+'Year 3'!I47+'Year 4'!I47+'Year 5'!I47</f>
        <v>0</v>
      </c>
    </row>
    <row r="48" spans="1:19" ht="12" customHeight="1" x14ac:dyDescent="0.15">
      <c r="A48" s="214"/>
      <c r="B48" s="215" t="s">
        <v>89</v>
      </c>
      <c r="C48" s="227">
        <f>'Year 4'!C48</f>
        <v>0</v>
      </c>
      <c r="D48" s="216" t="s">
        <v>90</v>
      </c>
      <c r="E48" s="341">
        <f>'Year 1'!E48+'Year 2'!E48+'Year 3'!E48+'Year 4'!E48+'Year 5'!E48</f>
        <v>0</v>
      </c>
      <c r="F48" s="341"/>
      <c r="G48" s="341"/>
      <c r="H48" s="342"/>
      <c r="I48" s="217">
        <f>'Year 1'!I48+'Year 2'!I48+'Year 3'!I48+'Year 4'!I48+'Year 5'!I48</f>
        <v>0</v>
      </c>
    </row>
    <row r="49" spans="1:19" ht="12" customHeight="1" thickBot="1" x14ac:dyDescent="0.2">
      <c r="A49" s="218"/>
      <c r="B49" s="219" t="s">
        <v>38</v>
      </c>
      <c r="C49" s="220"/>
      <c r="D49" s="220"/>
      <c r="E49" s="220"/>
      <c r="F49" s="220"/>
      <c r="G49" s="220"/>
      <c r="H49" s="220"/>
      <c r="I49" s="221">
        <f>'Year 1'!I49+'Year 2'!I49+'Year 3'!I49+'Year 4'!I49+'Year 5'!I49</f>
        <v>0</v>
      </c>
    </row>
    <row r="50" spans="1:19" ht="12" customHeight="1" thickBot="1" x14ac:dyDescent="0.2">
      <c r="A50" s="343" t="s">
        <v>29</v>
      </c>
      <c r="B50" s="344"/>
      <c r="C50" s="345"/>
      <c r="D50" s="222"/>
      <c r="E50" s="222"/>
      <c r="F50" s="222"/>
      <c r="G50" s="222"/>
      <c r="H50" s="222"/>
      <c r="I50" s="223">
        <f>'Year 1'!I50+'Year 2'!I50+'Year 3'!I50+'Year 4'!I50+'Year 5'!I50</f>
        <v>0</v>
      </c>
      <c r="J50" s="224"/>
    </row>
    <row r="51" spans="1:19" s="3" customFormat="1" ht="12" customHeight="1" x14ac:dyDescent="0.15">
      <c r="A51" s="294" t="s">
        <v>70</v>
      </c>
      <c r="B51" s="295"/>
      <c r="C51" s="295"/>
      <c r="D51" s="295"/>
      <c r="E51" s="295"/>
      <c r="F51" s="295"/>
      <c r="G51" s="295"/>
      <c r="H51" s="296"/>
      <c r="I51" s="24"/>
      <c r="J51" s="128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82" t="s">
        <v>13</v>
      </c>
      <c r="C52" s="282"/>
      <c r="D52" s="282"/>
      <c r="E52" s="282"/>
      <c r="F52" s="282"/>
      <c r="G52" s="282"/>
      <c r="H52" s="282"/>
      <c r="I52" s="67">
        <f>'Year 1'!I52+'Year 2'!I52+'Year 3'!I52+'Year 4'!I52+'Year 5'!I52</f>
        <v>0</v>
      </c>
      <c r="J52" s="129"/>
      <c r="K52" s="130"/>
      <c r="L52" s="123"/>
    </row>
    <row r="53" spans="1:19" ht="12" customHeight="1" x14ac:dyDescent="0.15">
      <c r="A53" s="17"/>
      <c r="B53" s="282" t="s">
        <v>14</v>
      </c>
      <c r="C53" s="282"/>
      <c r="D53" s="282"/>
      <c r="E53" s="282"/>
      <c r="F53" s="282"/>
      <c r="G53" s="282"/>
      <c r="H53" s="282"/>
      <c r="I53" s="67">
        <f>'Year 1'!I53+'Year 2'!I53+'Year 3'!I53+'Year 4'!I53+'Year 5'!I53</f>
        <v>0</v>
      </c>
      <c r="J53" s="131"/>
    </row>
    <row r="54" spans="1:19" ht="12" customHeight="1" x14ac:dyDescent="0.15">
      <c r="A54" s="17"/>
      <c r="B54" s="282" t="s">
        <v>15</v>
      </c>
      <c r="C54" s="282"/>
      <c r="D54" s="282"/>
      <c r="E54" s="282"/>
      <c r="F54" s="282"/>
      <c r="G54" s="282"/>
      <c r="H54" s="282"/>
      <c r="I54" s="67">
        <f>'Year 1'!I54+'Year 2'!I54+'Year 3'!I54+'Year 4'!I54+'Year 5'!I54</f>
        <v>0</v>
      </c>
      <c r="J54" s="131"/>
    </row>
    <row r="55" spans="1:19" ht="12" customHeight="1" x14ac:dyDescent="0.15">
      <c r="A55" s="17"/>
      <c r="B55" s="282" t="s">
        <v>16</v>
      </c>
      <c r="C55" s="282"/>
      <c r="D55" s="282"/>
      <c r="E55" s="282"/>
      <c r="F55" s="282"/>
      <c r="G55" s="282"/>
      <c r="H55" s="282"/>
      <c r="I55" s="67">
        <f>'Year 1'!I55+'Year 2'!I55+'Year 3'!I55+'Year 4'!I55+'Year 5'!I55</f>
        <v>0</v>
      </c>
      <c r="J55" s="131"/>
    </row>
    <row r="56" spans="1:19" ht="12" customHeight="1" x14ac:dyDescent="0.15">
      <c r="A56" s="135"/>
      <c r="B56" s="292" t="s">
        <v>80</v>
      </c>
      <c r="C56" s="292"/>
      <c r="D56" s="292"/>
      <c r="E56" s="292"/>
      <c r="F56" s="292"/>
      <c r="G56" s="292"/>
      <c r="H56" s="292"/>
      <c r="I56" s="191">
        <f>'Year 1'!I56+'Year 2'!I56+'Year 3'!I56+'Year 4'!I56+'Year 5'!I56</f>
        <v>0</v>
      </c>
      <c r="J56" s="131"/>
    </row>
    <row r="57" spans="1:19" ht="12" customHeight="1" thickBot="1" x14ac:dyDescent="0.2">
      <c r="A57" s="22"/>
      <c r="B57" s="293" t="s">
        <v>11</v>
      </c>
      <c r="C57" s="293"/>
      <c r="D57" s="293"/>
      <c r="E57" s="293"/>
      <c r="F57" s="293"/>
      <c r="G57" s="293"/>
      <c r="H57" s="293"/>
      <c r="I57" s="115">
        <f>'Year 1'!I57+'Year 2'!I57+'Year 3'!I57+'Year 4'!I57+'Year 5'!I57</f>
        <v>0</v>
      </c>
    </row>
    <row r="58" spans="1:19" ht="12" customHeight="1" thickBot="1" x14ac:dyDescent="0.2">
      <c r="A58" s="272" t="s">
        <v>17</v>
      </c>
      <c r="B58" s="273"/>
      <c r="C58" s="273"/>
      <c r="D58" s="273"/>
      <c r="E58" s="273"/>
      <c r="F58" s="273"/>
      <c r="G58" s="273"/>
      <c r="H58" s="291"/>
      <c r="I58" s="200">
        <f>'Year 1'!I58+'Year 2'!I58+'Year 3'!I58+'Year 4'!I58+'Year 5'!I58</f>
        <v>0</v>
      </c>
    </row>
    <row r="59" spans="1:19" ht="12" customHeight="1" thickBot="1" x14ac:dyDescent="0.2">
      <c r="A59" s="351" t="s">
        <v>12</v>
      </c>
      <c r="B59" s="352"/>
      <c r="C59" s="352"/>
      <c r="D59" s="352"/>
      <c r="E59" s="352"/>
      <c r="F59" s="352"/>
      <c r="G59" s="352"/>
      <c r="H59" s="352"/>
      <c r="I59" s="235">
        <f>'Year 1'!I59+'Year 2'!I59+'Year 3'!I59+'Year 4'!I59+'Year 5'!I59</f>
        <v>0</v>
      </c>
    </row>
    <row r="60" spans="1:19" ht="20.25" customHeight="1" x14ac:dyDescent="0.15">
      <c r="A60" s="297" t="s">
        <v>71</v>
      </c>
      <c r="B60" s="298"/>
      <c r="C60" s="299"/>
      <c r="D60" s="178"/>
      <c r="E60" s="179" t="s">
        <v>1</v>
      </c>
      <c r="F60" s="180" t="s">
        <v>39</v>
      </c>
      <c r="G60" s="181" t="s">
        <v>2</v>
      </c>
      <c r="H60" s="186"/>
      <c r="I60" s="189"/>
    </row>
    <row r="61" spans="1:19" ht="12" customHeight="1" x14ac:dyDescent="0.15">
      <c r="A61" s="300"/>
      <c r="B61" s="301"/>
      <c r="C61" s="302"/>
      <c r="D61" s="182" t="s">
        <v>64</v>
      </c>
      <c r="E61" s="183">
        <f>'Year 1'!E61</f>
        <v>0.26</v>
      </c>
      <c r="F61" s="185">
        <f>'Year 1'!F61+'Year 2'!F61+'Year 3'!F61+'Year 4'!F61+'Year 5'!F61</f>
        <v>0</v>
      </c>
      <c r="G61" s="185">
        <f>'Year 1'!G61+'Year 2'!G61+'Year 3'!G61+'Year 4'!G61+'Year 5'!G61</f>
        <v>0</v>
      </c>
      <c r="H61" s="188"/>
      <c r="I61" s="190"/>
    </row>
    <row r="62" spans="1:19" ht="12" customHeight="1" thickBot="1" x14ac:dyDescent="0.2">
      <c r="A62" s="288" t="s">
        <v>62</v>
      </c>
      <c r="B62" s="289"/>
      <c r="C62" s="290"/>
      <c r="D62" s="173"/>
      <c r="E62" s="174"/>
      <c r="F62" s="173"/>
      <c r="G62" s="175"/>
      <c r="H62" s="188"/>
      <c r="I62" s="234">
        <f>'Year 1'!I62+'Year 2'!I62+'Year 3'!I62+'Year 4'!I62+'Year 5'!I62</f>
        <v>0</v>
      </c>
      <c r="K62" s="123"/>
    </row>
    <row r="63" spans="1:19" ht="12" customHeight="1" thickBot="1" x14ac:dyDescent="0.2">
      <c r="A63" s="286" t="s">
        <v>63</v>
      </c>
      <c r="B63" s="287"/>
      <c r="C63" s="287"/>
      <c r="D63" s="287"/>
      <c r="E63" s="287"/>
      <c r="F63" s="287"/>
      <c r="G63" s="287"/>
      <c r="H63" s="287"/>
      <c r="I63" s="194">
        <f>'Year 1'!I63+'Year 2'!I63+'Year 3'!I63+'Year 4'!I63+'Year 5'!I63</f>
        <v>0</v>
      </c>
      <c r="K63" s="123"/>
    </row>
    <row r="64" spans="1:19" x14ac:dyDescent="0.15">
      <c r="A64" s="332" t="s">
        <v>76</v>
      </c>
      <c r="B64" s="333"/>
      <c r="C64" s="333"/>
      <c r="D64" s="333"/>
      <c r="E64" s="333"/>
      <c r="F64" s="333"/>
      <c r="G64" s="333"/>
      <c r="H64" s="333"/>
      <c r="I64" s="177"/>
      <c r="K64" s="123"/>
    </row>
  </sheetData>
  <sheetProtection sheet="1" objects="1" scenarios="1"/>
  <mergeCells count="54">
    <mergeCell ref="A16:H16"/>
    <mergeCell ref="A59:H59"/>
    <mergeCell ref="A60:C61"/>
    <mergeCell ref="A62:C62"/>
    <mergeCell ref="A63:H63"/>
    <mergeCell ref="A42:H42"/>
    <mergeCell ref="A43:H43"/>
    <mergeCell ref="A17:C17"/>
    <mergeCell ref="A28:H28"/>
    <mergeCell ref="A27:C27"/>
    <mergeCell ref="A30:H31"/>
    <mergeCell ref="A37:H37"/>
    <mergeCell ref="A29:C29"/>
    <mergeCell ref="B13:C13"/>
    <mergeCell ref="B14:C14"/>
    <mergeCell ref="B11:C11"/>
    <mergeCell ref="B12:C12"/>
    <mergeCell ref="B15:C15"/>
    <mergeCell ref="I3:I4"/>
    <mergeCell ref="B4:C4"/>
    <mergeCell ref="B9:C9"/>
    <mergeCell ref="B10:C10"/>
    <mergeCell ref="B7:C7"/>
    <mergeCell ref="B8:C8"/>
    <mergeCell ref="A1:H1"/>
    <mergeCell ref="A2:H2"/>
    <mergeCell ref="B5:C5"/>
    <mergeCell ref="B6:C6"/>
    <mergeCell ref="A3:C3"/>
    <mergeCell ref="F3:H3"/>
    <mergeCell ref="I30:I31"/>
    <mergeCell ref="B34:H34"/>
    <mergeCell ref="B57:H57"/>
    <mergeCell ref="B35:H35"/>
    <mergeCell ref="A32:H32"/>
    <mergeCell ref="A33:H33"/>
    <mergeCell ref="E44:H44"/>
    <mergeCell ref="E45:H45"/>
    <mergeCell ref="E46:H46"/>
    <mergeCell ref="E47:H47"/>
    <mergeCell ref="E48:H48"/>
    <mergeCell ref="A50:C50"/>
    <mergeCell ref="A51:H51"/>
    <mergeCell ref="B52:H52"/>
    <mergeCell ref="B39:H39"/>
    <mergeCell ref="B40:H40"/>
    <mergeCell ref="A64:H64"/>
    <mergeCell ref="A36:H36"/>
    <mergeCell ref="A58:H58"/>
    <mergeCell ref="B53:H53"/>
    <mergeCell ref="B54:H54"/>
    <mergeCell ref="B55:H55"/>
    <mergeCell ref="B56:H56"/>
    <mergeCell ref="B41:H41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2022-09-19T19:17:08Z</dcterms:modified>
</cp:coreProperties>
</file>